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https://digidact-my.sharepoint.com/personal/dromijndersato_digidactmail_nl/Documents/Werk/03 LC Onderzoek &amp; Ontwikkeling/03.10 Gepersonaliseerd leren/03.10b Eindproducten/Website ATO/"/>
    </mc:Choice>
  </mc:AlternateContent>
  <xr:revisionPtr revIDLastSave="0" documentId="8_{9DE82879-7ADB-4896-BE42-C59094CE3B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tandard Report" sheetId="1" r:id="rId1"/>
    <sheet name="Average Report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7" i="1" l="1"/>
  <c r="C168" i="1"/>
  <c r="C169" i="1"/>
  <c r="B10" i="1"/>
  <c r="C6" i="1" s="1"/>
  <c r="B18" i="1"/>
  <c r="C18" i="1" s="1"/>
  <c r="B26" i="1"/>
  <c r="B34" i="1"/>
  <c r="C34" i="1" s="1"/>
  <c r="B42" i="1"/>
  <c r="C39" i="1" s="1"/>
  <c r="C47" i="1"/>
  <c r="C48" i="1"/>
  <c r="C49" i="1"/>
  <c r="C55" i="1"/>
  <c r="C56" i="1"/>
  <c r="C57" i="1"/>
  <c r="C54" i="1"/>
  <c r="C63" i="1"/>
  <c r="C64" i="1"/>
  <c r="C65" i="1"/>
  <c r="C62" i="1"/>
  <c r="C71" i="1"/>
  <c r="C72" i="1"/>
  <c r="C73" i="1"/>
  <c r="C70" i="1"/>
  <c r="C79" i="1"/>
  <c r="C80" i="1"/>
  <c r="C81" i="1"/>
  <c r="C78" i="1"/>
  <c r="C87" i="1"/>
  <c r="C88" i="1"/>
  <c r="C89" i="1"/>
  <c r="C86" i="1"/>
  <c r="C95" i="1"/>
  <c r="C96" i="1"/>
  <c r="C97" i="1"/>
  <c r="C94" i="1"/>
  <c r="C103" i="1"/>
  <c r="C104" i="1"/>
  <c r="C105" i="1"/>
  <c r="C102" i="1"/>
  <c r="C111" i="1"/>
  <c r="C112" i="1"/>
  <c r="C113" i="1"/>
  <c r="C110" i="1"/>
  <c r="C119" i="1"/>
  <c r="C120" i="1"/>
  <c r="C121" i="1"/>
  <c r="C118" i="1"/>
  <c r="C127" i="1"/>
  <c r="C128" i="1"/>
  <c r="C129" i="1"/>
  <c r="C126" i="1"/>
  <c r="C135" i="1"/>
  <c r="C136" i="1"/>
  <c r="C137" i="1"/>
  <c r="C134" i="1"/>
  <c r="C143" i="1"/>
  <c r="C144" i="1"/>
  <c r="C145" i="1"/>
  <c r="C142" i="1"/>
  <c r="C151" i="1"/>
  <c r="C152" i="1"/>
  <c r="C153" i="1"/>
  <c r="C150" i="1"/>
  <c r="C159" i="1"/>
  <c r="C160" i="1"/>
  <c r="C161" i="1"/>
  <c r="C166" i="1"/>
  <c r="B194" i="1"/>
  <c r="C194" i="1" s="1"/>
  <c r="B186" i="1"/>
  <c r="C186" i="1" s="1"/>
  <c r="C183" i="1"/>
  <c r="C184" i="1"/>
  <c r="C185" i="1"/>
  <c r="C182" i="1"/>
  <c r="C191" i="1"/>
  <c r="C192" i="1"/>
  <c r="C193" i="1"/>
  <c r="C190" i="1"/>
  <c r="C158" i="1"/>
  <c r="C31" i="1"/>
  <c r="C32" i="1"/>
  <c r="C33" i="1"/>
  <c r="C30" i="1"/>
  <c r="C23" i="1"/>
  <c r="C24" i="1"/>
  <c r="C25" i="1"/>
  <c r="C26" i="1"/>
  <c r="C22" i="1"/>
  <c r="C17" i="1"/>
  <c r="C7" i="1"/>
  <c r="C9" i="1"/>
  <c r="C10" i="1"/>
  <c r="C16" i="1" l="1"/>
  <c r="C15" i="1"/>
  <c r="C8" i="1"/>
  <c r="C41" i="1"/>
  <c r="C42" i="1"/>
  <c r="C40" i="1"/>
  <c r="C38" i="1"/>
  <c r="C14" i="1"/>
  <c r="B178" i="1"/>
  <c r="E178" i="1" s="1"/>
  <c r="B170" i="1"/>
  <c r="C170" i="1" s="1"/>
  <c r="B162" i="1"/>
  <c r="C162" i="1" s="1"/>
  <c r="B154" i="1"/>
  <c r="C154" i="1" s="1"/>
  <c r="B146" i="1"/>
  <c r="C146" i="1" s="1"/>
  <c r="B138" i="1"/>
  <c r="C138" i="1" s="1"/>
  <c r="B130" i="1"/>
  <c r="C130" i="1" s="1"/>
  <c r="B122" i="1"/>
  <c r="C122" i="1" s="1"/>
  <c r="B114" i="1"/>
  <c r="C114" i="1" s="1"/>
  <c r="B106" i="1"/>
  <c r="C106" i="1" s="1"/>
  <c r="B98" i="1"/>
  <c r="C98" i="1" s="1"/>
  <c r="B90" i="1"/>
  <c r="C90" i="1" s="1"/>
  <c r="B82" i="1"/>
  <c r="C82" i="1" s="1"/>
  <c r="B74" i="1"/>
  <c r="C74" i="1" s="1"/>
  <c r="B66" i="1"/>
  <c r="C66" i="1" s="1"/>
  <c r="B58" i="1"/>
  <c r="C58" i="1" s="1"/>
  <c r="B50" i="1"/>
  <c r="C50" i="1" l="1"/>
  <c r="C46" i="1"/>
  <c r="C178" i="1"/>
  <c r="C175" i="1"/>
  <c r="C174" i="1"/>
  <c r="C176" i="1"/>
  <c r="C177" i="1"/>
  <c r="E122" i="1"/>
  <c r="E194" i="1" l="1"/>
  <c r="D193" i="1"/>
  <c r="D192" i="1"/>
  <c r="D191" i="1"/>
  <c r="D190" i="1"/>
  <c r="E186" i="1"/>
  <c r="D185" i="1"/>
  <c r="D184" i="1"/>
  <c r="D183" i="1"/>
  <c r="D182" i="1"/>
  <c r="D177" i="1"/>
  <c r="D176" i="1"/>
  <c r="D175" i="1"/>
  <c r="D174" i="1"/>
  <c r="E170" i="1"/>
  <c r="D169" i="1"/>
  <c r="D168" i="1"/>
  <c r="D167" i="1"/>
  <c r="D166" i="1"/>
  <c r="E162" i="1"/>
  <c r="D161" i="1"/>
  <c r="D160" i="1"/>
  <c r="D159" i="1"/>
  <c r="D158" i="1"/>
  <c r="E154" i="1"/>
  <c r="D153" i="1"/>
  <c r="D152" i="1"/>
  <c r="D151" i="1"/>
  <c r="D150" i="1"/>
  <c r="E146" i="1"/>
  <c r="D145" i="1"/>
  <c r="D144" i="1"/>
  <c r="D143" i="1"/>
  <c r="D142" i="1"/>
  <c r="E138" i="1"/>
  <c r="D137" i="1"/>
  <c r="D136" i="1"/>
  <c r="D135" i="1"/>
  <c r="D134" i="1"/>
  <c r="E130" i="1"/>
  <c r="D129" i="1"/>
  <c r="D128" i="1"/>
  <c r="D127" i="1"/>
  <c r="D126" i="1"/>
  <c r="D121" i="1"/>
  <c r="D120" i="1"/>
  <c r="D119" i="1"/>
  <c r="D118" i="1"/>
  <c r="E114" i="1"/>
  <c r="D113" i="1"/>
  <c r="D112" i="1"/>
  <c r="D111" i="1"/>
  <c r="D110" i="1"/>
  <c r="E106" i="1"/>
  <c r="D105" i="1"/>
  <c r="D104" i="1"/>
  <c r="D103" i="1"/>
  <c r="D102" i="1"/>
  <c r="E98" i="1"/>
  <c r="D97" i="1"/>
  <c r="D96" i="1"/>
  <c r="D95" i="1"/>
  <c r="D94" i="1"/>
  <c r="E90" i="1"/>
  <c r="D89" i="1"/>
  <c r="D88" i="1"/>
  <c r="D87" i="1"/>
  <c r="D86" i="1"/>
  <c r="E82" i="1"/>
  <c r="D81" i="1"/>
  <c r="D80" i="1"/>
  <c r="D79" i="1"/>
  <c r="D78" i="1"/>
  <c r="E74" i="1"/>
  <c r="D73" i="1"/>
  <c r="D72" i="1"/>
  <c r="D71" i="1"/>
  <c r="D70" i="1"/>
  <c r="E66" i="1"/>
  <c r="D65" i="1"/>
  <c r="D64" i="1"/>
  <c r="D63" i="1"/>
  <c r="D62" i="1"/>
  <c r="E58" i="1"/>
  <c r="D57" i="1"/>
  <c r="D56" i="1"/>
  <c r="D55" i="1"/>
  <c r="D54" i="1"/>
  <c r="E50" i="1"/>
  <c r="D49" i="1"/>
  <c r="D48" i="1"/>
  <c r="D47" i="1"/>
  <c r="D46" i="1"/>
  <c r="E42" i="1"/>
  <c r="D41" i="1"/>
  <c r="D40" i="1"/>
  <c r="D39" i="1"/>
  <c r="D38" i="1"/>
  <c r="E34" i="1"/>
  <c r="D33" i="1"/>
  <c r="D32" i="1"/>
  <c r="D31" i="1"/>
  <c r="D30" i="1"/>
  <c r="D17" i="1"/>
  <c r="D16" i="1"/>
  <c r="D15" i="1"/>
  <c r="D14" i="1"/>
  <c r="E10" i="1"/>
  <c r="D9" i="1"/>
  <c r="D8" i="1"/>
  <c r="D7" i="1"/>
  <c r="D6" i="1"/>
  <c r="D25" i="1"/>
  <c r="D24" i="1"/>
  <c r="D23" i="1"/>
  <c r="D22" i="1"/>
  <c r="I12" i="1" l="1"/>
  <c r="L12" i="1"/>
  <c r="E18" i="1"/>
  <c r="J12" i="1" s="1"/>
  <c r="E26" i="1"/>
  <c r="K12" i="1" s="1"/>
  <c r="D138" i="1"/>
  <c r="D122" i="1"/>
  <c r="D114" i="1"/>
  <c r="D42" i="1"/>
  <c r="D146" i="1"/>
  <c r="D154" i="1"/>
  <c r="D162" i="1"/>
  <c r="D18" i="1"/>
  <c r="D58" i="1"/>
  <c r="D170" i="1"/>
  <c r="D10" i="1"/>
  <c r="D34" i="1"/>
  <c r="D82" i="1"/>
  <c r="D130" i="1"/>
  <c r="D186" i="1"/>
  <c r="D74" i="1"/>
  <c r="D98" i="1"/>
  <c r="D50" i="1"/>
  <c r="D66" i="1"/>
  <c r="D90" i="1"/>
  <c r="D106" i="1"/>
  <c r="D178" i="1"/>
  <c r="D194" i="1"/>
  <c r="D26" i="1"/>
  <c r="L11" i="1" l="1"/>
  <c r="L13" i="1" s="1"/>
  <c r="I11" i="1"/>
  <c r="I13" i="1" s="1"/>
  <c r="K11" i="1"/>
  <c r="K13" i="1" s="1"/>
  <c r="K20" i="1"/>
  <c r="K21" i="1" s="1"/>
  <c r="J11" i="1"/>
  <c r="J13" i="1" s="1"/>
  <c r="L20" i="1"/>
  <c r="L21" i="1" s="1"/>
  <c r="J20" i="1"/>
  <c r="J21" i="1" s="1"/>
  <c r="I20" i="1"/>
  <c r="I21" i="1" s="1"/>
</calcChain>
</file>

<file path=xl/sharedStrings.xml><?xml version="1.0" encoding="utf-8"?>
<sst xmlns="http://schemas.openxmlformats.org/spreadsheetml/2006/main" count="258" uniqueCount="49">
  <si>
    <t>Total</t>
  </si>
  <si>
    <t>Namn</t>
  </si>
  <si>
    <t/>
  </si>
  <si>
    <t>%</t>
  </si>
  <si>
    <t>Personalised Learning v3</t>
  </si>
  <si>
    <t>Median</t>
  </si>
  <si>
    <t>Antal</t>
  </si>
  <si>
    <t>Flexible</t>
  </si>
  <si>
    <t>Adaptive</t>
  </si>
  <si>
    <t>Traditional</t>
  </si>
  <si>
    <t>Innovative</t>
  </si>
  <si>
    <t>1. I as a teacher have the opportunity to individualise the teaching in my school</t>
  </si>
  <si>
    <t>2.I have time for educational discussions with my colleagues at school weekly</t>
  </si>
  <si>
    <t>3.My students plan their own work schedule (activties during lessons)</t>
  </si>
  <si>
    <t>5.My students have their specific seat in the classroom</t>
  </si>
  <si>
    <t>6.I give my students opportunities to choose workplace according to the task which will be carried out</t>
  </si>
  <si>
    <t>8.My students are able to be physically active in certain learning situations</t>
  </si>
  <si>
    <t>9.My students are working individually</t>
  </si>
  <si>
    <t>10.My students are working in pairs</t>
  </si>
  <si>
    <t>11.My students are working in groups</t>
  </si>
  <si>
    <t>12.My students work at their own pace</t>
  </si>
  <si>
    <t>13.My students are aware of their learning objectives/goals</t>
  </si>
  <si>
    <t>14.I let my students use different senses to learn. (For example: auditory, kinaesthetic, tactile and visual approach to teaching)</t>
  </si>
  <si>
    <t>15.I'm aware of the individual student's strengths in learning</t>
  </si>
  <si>
    <t>16.My teaching is adapted to my student's strengths in learning</t>
  </si>
  <si>
    <t>17.I adapt the material according to each individual student</t>
  </si>
  <si>
    <t>18.I'm planning the student's work based on the current level of knowledge</t>
  </si>
  <si>
    <t>19.My students have influence over how to be assesed and evaluated in a specific field of knowledge?</t>
  </si>
  <si>
    <t>20.I decide the way the evaluation (test) is carried out?</t>
  </si>
  <si>
    <t>21.My students are involved in discussions about if the objectives of knowledge has been achieved?</t>
  </si>
  <si>
    <t>22.My students are involved in peer and self assessment?</t>
  </si>
  <si>
    <t>23.I'm working with individual development plans to help students achieve school goals (curriculum)</t>
  </si>
  <si>
    <t>24.I give individual feedback to students</t>
  </si>
  <si>
    <t>7.My students choose to work with different materials according to their curent level of knowledge be pysically active in certain learning situations</t>
  </si>
  <si>
    <t>Very frequently</t>
  </si>
  <si>
    <t xml:space="preserve">Frequently </t>
  </si>
  <si>
    <t xml:space="preserve">Rarely </t>
  </si>
  <si>
    <t>Very rarely</t>
  </si>
  <si>
    <t>Points</t>
  </si>
  <si>
    <t>Personalised Learning</t>
  </si>
  <si>
    <t>Number</t>
  </si>
  <si>
    <t>Answer</t>
  </si>
  <si>
    <t>4.I plan the students work schedule (activties during lessons)</t>
  </si>
  <si>
    <t>Points in each category out of total</t>
  </si>
  <si>
    <t>Relation P/T</t>
  </si>
  <si>
    <t>% in favor</t>
  </si>
  <si>
    <t>Avg</t>
  </si>
  <si>
    <t>Question</t>
  </si>
  <si>
    <t>How to get your school profile -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</si>
</sst>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  <family val="2"/>
    </font>
    <font>
      <b/>
      <sz val="12"/>
      <color indexed="8"/>
      <name val="verdana"/>
    </font>
    <font>
      <sz val="9"/>
      <color indexed="8"/>
      <name val="verdana"/>
    </font>
    <font>
      <b/>
      <sz val="9"/>
      <color indexed="8"/>
      <name val="verdana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Verdana"/>
      <family val="2"/>
    </font>
    <font>
      <sz val="10"/>
      <color theme="0"/>
      <name val="Arial"/>
      <family val="2"/>
    </font>
    <font>
      <sz val="16"/>
      <color theme="4" tint="-0.249977111117893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0066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2" fontId="0" fillId="0" borderId="0" xfId="0" applyNumberFormat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9" fontId="2" fillId="0" borderId="0" xfId="0" applyNumberFormat="1" applyFont="1">
      <alignment vertical="center"/>
    </xf>
    <xf numFmtId="0" fontId="5" fillId="0" borderId="0" xfId="2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7" fillId="6" borderId="0" xfId="0" applyFont="1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4" fillId="6" borderId="0" xfId="1" applyFont="1" applyFill="1" applyAlignment="1">
      <alignment vertical="center"/>
    </xf>
    <xf numFmtId="0" fontId="4" fillId="6" borderId="0" xfId="0" applyFont="1" applyFill="1">
      <alignment vertical="center"/>
    </xf>
    <xf numFmtId="0" fontId="4" fillId="6" borderId="0" xfId="2" applyFont="1" applyFill="1" applyAlignment="1">
      <alignment vertical="center"/>
    </xf>
    <xf numFmtId="0" fontId="5" fillId="8" borderId="0" xfId="2" applyFont="1" applyFill="1" applyAlignment="1">
      <alignment vertical="center"/>
    </xf>
    <xf numFmtId="0" fontId="5" fillId="8" borderId="0" xfId="4" applyFont="1" applyFill="1" applyAlignment="1">
      <alignment vertical="center"/>
    </xf>
    <xf numFmtId="0" fontId="5" fillId="8" borderId="0" xfId="3" applyFont="1" applyFill="1" applyAlignment="1">
      <alignment vertical="center"/>
    </xf>
    <xf numFmtId="0" fontId="5" fillId="7" borderId="0" xfId="3" applyFont="1" applyFill="1" applyAlignment="1">
      <alignment vertical="center"/>
    </xf>
    <xf numFmtId="0" fontId="5" fillId="7" borderId="0" xfId="4" applyFont="1" applyFill="1" applyAlignment="1">
      <alignment vertical="center"/>
    </xf>
    <xf numFmtId="0" fontId="5" fillId="7" borderId="0" xfId="1" applyFont="1" applyFill="1" applyAlignment="1">
      <alignment vertical="center"/>
    </xf>
    <xf numFmtId="0" fontId="5" fillId="9" borderId="0" xfId="3" applyFont="1" applyFill="1" applyAlignment="1">
      <alignment vertical="center"/>
    </xf>
    <xf numFmtId="164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5" fillId="7" borderId="0" xfId="3" applyFont="1" applyFill="1" applyAlignment="1">
      <alignment vertical="center" wrapText="1"/>
    </xf>
    <xf numFmtId="0" fontId="4" fillId="6" borderId="0" xfId="1" applyFont="1" applyFill="1" applyAlignment="1">
      <alignment horizontal="left" vertical="center" wrapText="1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5" fillId="7" borderId="0" xfId="3" applyFont="1" applyFill="1" applyAlignment="1">
      <alignment horizontal="left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</cellXfs>
  <cellStyles count="5">
    <cellStyle name="Accent1" xfId="1" builtinId="29"/>
    <cellStyle name="Accent2" xfId="2" builtinId="33"/>
    <cellStyle name="Accent4" xfId="3" builtinId="41"/>
    <cellStyle name="Accent6" xfId="4" builtinId="49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School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'Standard Report'!$I$10:$L$10</c:f>
              <c:strCache>
                <c:ptCount val="4"/>
                <c:pt idx="0">
                  <c:v>Flexible</c:v>
                </c:pt>
                <c:pt idx="1">
                  <c:v>Innovative</c:v>
                </c:pt>
                <c:pt idx="2">
                  <c:v>Adaptive</c:v>
                </c:pt>
                <c:pt idx="3">
                  <c:v>Traditional</c:v>
                </c:pt>
              </c:strCache>
            </c:strRef>
          </c:cat>
          <c:val>
            <c:numRef>
              <c:f>'Standard Report'!$I$13:$L$13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E-4D36-8CCB-403E494B8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674360"/>
        <c:axId val="503667144"/>
      </c:radarChart>
      <c:catAx>
        <c:axId val="50367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03667144"/>
        <c:crosses val="autoZero"/>
        <c:auto val="1"/>
        <c:lblAlgn val="ctr"/>
        <c:lblOffset val="100"/>
        <c:noMultiLvlLbl val="0"/>
      </c:catAx>
      <c:valAx>
        <c:axId val="50366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03674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23</xdr:row>
      <xdr:rowOff>15875</xdr:rowOff>
    </xdr:from>
    <xdr:to>
      <xdr:col>15</xdr:col>
      <xdr:colOff>107950</xdr:colOff>
      <xdr:row>40</xdr:row>
      <xdr:rowOff>50800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533400</xdr:colOff>
      <xdr:row>196</xdr:row>
      <xdr:rowOff>28575</xdr:rowOff>
    </xdr:from>
    <xdr:to>
      <xdr:col>6</xdr:col>
      <xdr:colOff>488315</xdr:colOff>
      <xdr:row>199</xdr:row>
      <xdr:rowOff>69215</xdr:rowOff>
    </xdr:to>
    <xdr:pic>
      <xdr:nvPicPr>
        <xdr:cNvPr id="6" name="Afbeelding 5" descr="https://eacea.ec.europa.eu/sites/eacea-site/files/logosbeneficaireserasmusleft_en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31908750"/>
          <a:ext cx="2393315" cy="5264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28575</xdr:colOff>
      <xdr:row>1</xdr:row>
      <xdr:rowOff>0</xdr:rowOff>
    </xdr:from>
    <xdr:to>
      <xdr:col>9</xdr:col>
      <xdr:colOff>676275</xdr:colOff>
      <xdr:row>5</xdr:row>
      <xdr:rowOff>142875</xdr:rowOff>
    </xdr:to>
    <xdr:pic>
      <xdr:nvPicPr>
        <xdr:cNvPr id="7" name="Bildobjekt 6" descr="https://lists.office.com/Images/f80441de-d174-41df-b4ec-5a9e7b9ecd2e/3d518b32-0b0f-49a7-8b3c-9af77504b1e5/TC253FLDHG8SKKTVGYD5QLKWNV/88626b97-d3e6-4132-8af2-5015b3ac3d6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0"/>
          <a:ext cx="12573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28575</xdr:rowOff>
    </xdr:from>
    <xdr:to>
      <xdr:col>6</xdr:col>
      <xdr:colOff>581025</xdr:colOff>
      <xdr:row>2</xdr:row>
      <xdr:rowOff>85725</xdr:rowOff>
    </xdr:to>
    <xdr:pic>
      <xdr:nvPicPr>
        <xdr:cNvPr id="9" name="Bildobjekt 6" descr="https://lists.office.com/Images/f80441de-d174-41df-b4ec-5a9e7b9ecd2e/3d518b32-0b0f-49a7-8b3c-9af77504b1e5/TC253FLDHG8SKKTVGYD5QLKWNV/88626b97-d3e6-4132-8af2-5015b3ac3d6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28575"/>
          <a:ext cx="1057275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190500</xdr:colOff>
      <xdr:row>43</xdr:row>
      <xdr:rowOff>123825</xdr:rowOff>
    </xdr:from>
    <xdr:to>
      <xdr:col>15</xdr:col>
      <xdr:colOff>145415</xdr:colOff>
      <xdr:row>45</xdr:row>
      <xdr:rowOff>69215</xdr:rowOff>
    </xdr:to>
    <xdr:pic>
      <xdr:nvPicPr>
        <xdr:cNvPr id="11" name="Afbeelding 10" descr="https://eacea.ec.europa.eu/sites/eacea-site/files/logosbeneficaireserasmusleft_en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6772275"/>
          <a:ext cx="2393315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4"/>
  <sheetViews>
    <sheetView tabSelected="1" workbookViewId="0">
      <selection activeCell="H149" sqref="H149"/>
    </sheetView>
  </sheetViews>
  <sheetFormatPr defaultRowHeight="12.75" customHeight="1" x14ac:dyDescent="0.2"/>
  <cols>
    <col min="1" max="1" width="22.5703125" customWidth="1"/>
    <col min="2" max="2" width="11.28515625" bestFit="1" customWidth="1"/>
    <col min="8" max="8" width="11.140625" customWidth="1"/>
    <col min="10" max="10" width="11.7109375" bestFit="1" customWidth="1"/>
  </cols>
  <sheetData>
    <row r="1" spans="1:25" s="30" customFormat="1" ht="30.75" customHeight="1" x14ac:dyDescent="0.2">
      <c r="A1" s="33" t="s">
        <v>48</v>
      </c>
      <c r="B1" s="33"/>
    </row>
    <row r="2" spans="1:25" ht="15.75" customHeight="1" x14ac:dyDescent="0.2">
      <c r="A2" s="36" t="s">
        <v>39</v>
      </c>
      <c r="B2" s="37"/>
      <c r="C2" s="37"/>
      <c r="D2" s="37"/>
      <c r="E2" s="37"/>
      <c r="F2" s="37"/>
    </row>
    <row r="3" spans="1:25" ht="12.75" customHeight="1" x14ac:dyDescent="0.2">
      <c r="A3" s="1"/>
    </row>
    <row r="4" spans="1:25" ht="9.9499999999999993" customHeight="1" x14ac:dyDescent="0.2">
      <c r="A4" s="14" t="s">
        <v>11</v>
      </c>
      <c r="B4" s="14"/>
      <c r="C4" s="14"/>
      <c r="D4" s="14"/>
      <c r="E4" s="14"/>
      <c r="F4" s="14"/>
      <c r="G4" s="14"/>
    </row>
    <row r="5" spans="1:25" ht="12.75" customHeight="1" x14ac:dyDescent="0.2">
      <c r="A5" s="2" t="s">
        <v>41</v>
      </c>
      <c r="B5" s="2" t="s">
        <v>40</v>
      </c>
      <c r="C5" s="2" t="s">
        <v>3</v>
      </c>
      <c r="D5" s="2" t="s">
        <v>38</v>
      </c>
    </row>
    <row r="6" spans="1:25" ht="12.75" customHeight="1" x14ac:dyDescent="0.2">
      <c r="A6" s="4" t="s">
        <v>34</v>
      </c>
      <c r="B6" s="5"/>
      <c r="C6" s="9">
        <f>IF(B6&gt;0,B6/B$10,0)</f>
        <v>0</v>
      </c>
      <c r="D6" s="4">
        <f>6*B6</f>
        <v>0</v>
      </c>
      <c r="E6" s="4"/>
      <c r="H6" s="30"/>
      <c r="I6" s="30"/>
      <c r="J6" s="30"/>
      <c r="K6" s="30"/>
      <c r="L6" s="30"/>
      <c r="M6" s="30"/>
      <c r="N6" s="30"/>
      <c r="O6" s="30"/>
      <c r="P6" s="30"/>
      <c r="V6" s="6"/>
      <c r="W6" s="6"/>
      <c r="X6" s="6"/>
      <c r="Y6" s="6"/>
    </row>
    <row r="7" spans="1:25" ht="12.75" customHeight="1" x14ac:dyDescent="0.2">
      <c r="A7" s="4" t="s">
        <v>35</v>
      </c>
      <c r="B7" s="5"/>
      <c r="C7" s="9">
        <f t="shared" ref="C7:C10" si="0">IF(B7&gt;0,B7/B$10,0)</f>
        <v>0</v>
      </c>
      <c r="D7" s="4">
        <f>4*B7</f>
        <v>0</v>
      </c>
      <c r="E7" s="4"/>
      <c r="V7" s="6"/>
      <c r="W7" s="6"/>
      <c r="X7" s="6"/>
      <c r="Y7" s="6"/>
    </row>
    <row r="8" spans="1:25" ht="12.75" customHeight="1" x14ac:dyDescent="0.2">
      <c r="A8" s="4" t="s">
        <v>36</v>
      </c>
      <c r="B8" s="5"/>
      <c r="C8" s="9">
        <f t="shared" si="0"/>
        <v>0</v>
      </c>
      <c r="D8" s="4">
        <f>2*B8</f>
        <v>0</v>
      </c>
      <c r="E8" s="4"/>
      <c r="I8" t="s">
        <v>43</v>
      </c>
      <c r="V8" s="6"/>
      <c r="W8" s="6"/>
      <c r="X8" s="6"/>
      <c r="Y8" s="6"/>
    </row>
    <row r="9" spans="1:25" ht="12.75" customHeight="1" x14ac:dyDescent="0.2">
      <c r="A9" s="4" t="s">
        <v>37</v>
      </c>
      <c r="B9" s="5"/>
      <c r="C9" s="9">
        <f t="shared" si="0"/>
        <v>0</v>
      </c>
      <c r="D9" s="4">
        <f>0*B9</f>
        <v>0</v>
      </c>
      <c r="E9" s="4"/>
      <c r="V9" s="6"/>
      <c r="W9" s="6"/>
      <c r="X9" s="6"/>
      <c r="Y9" s="6"/>
    </row>
    <row r="10" spans="1:25" ht="12.75" customHeight="1" x14ac:dyDescent="0.2">
      <c r="A10" s="5" t="s">
        <v>0</v>
      </c>
      <c r="B10" s="29">
        <f>B6+B7+B8+B9</f>
        <v>0</v>
      </c>
      <c r="C10" s="9">
        <f t="shared" si="0"/>
        <v>0</v>
      </c>
      <c r="D10" s="4">
        <f>SUM(D6:D9)</f>
        <v>0</v>
      </c>
      <c r="E10" s="3">
        <f>6*B10</f>
        <v>0</v>
      </c>
      <c r="I10" s="14" t="s">
        <v>7</v>
      </c>
      <c r="J10" s="15" t="s">
        <v>10</v>
      </c>
      <c r="K10" s="16" t="s">
        <v>8</v>
      </c>
      <c r="L10" s="17" t="s">
        <v>9</v>
      </c>
    </row>
    <row r="11" spans="1:25" ht="12.75" customHeight="1" x14ac:dyDescent="0.2">
      <c r="H11" t="s">
        <v>38</v>
      </c>
      <c r="I11">
        <f>D10+D122+D130+D138+D186+D194</f>
        <v>0</v>
      </c>
      <c r="J11">
        <f>D18+D50+D58+D66+D98+D106+D114+D154+D170+D178</f>
        <v>0</v>
      </c>
      <c r="K11">
        <f>D26+D74+D82+D90</f>
        <v>0</v>
      </c>
      <c r="L11">
        <f>D34+D42+D146+D162</f>
        <v>0</v>
      </c>
    </row>
    <row r="12" spans="1:25" ht="12.75" customHeight="1" x14ac:dyDescent="0.2">
      <c r="A12" s="25" t="s">
        <v>12</v>
      </c>
      <c r="B12" s="25"/>
      <c r="C12" s="25"/>
      <c r="D12" s="25"/>
      <c r="E12" s="25"/>
      <c r="F12" s="25"/>
      <c r="G12" s="15"/>
      <c r="H12" t="s">
        <v>0</v>
      </c>
      <c r="I12">
        <f>E10+E122+E130+E138+E186+E194</f>
        <v>0</v>
      </c>
      <c r="J12">
        <f>E18+E50+E58+E66+E98+E106+E114+E154+E170+E178</f>
        <v>0</v>
      </c>
      <c r="K12">
        <f>E26+E74+E82+E90</f>
        <v>0</v>
      </c>
      <c r="L12">
        <f>E34+E42+E146+E162</f>
        <v>0</v>
      </c>
    </row>
    <row r="13" spans="1:25" ht="12.75" customHeight="1" x14ac:dyDescent="0.2">
      <c r="A13" s="2" t="s">
        <v>41</v>
      </c>
      <c r="B13" s="2" t="s">
        <v>40</v>
      </c>
      <c r="C13" s="2" t="s">
        <v>3</v>
      </c>
      <c r="D13" s="2" t="s">
        <v>38</v>
      </c>
      <c r="H13" t="s">
        <v>44</v>
      </c>
      <c r="I13" s="6">
        <f>IF(I11&gt;0,I11/I12*100,0)</f>
        <v>0</v>
      </c>
      <c r="J13" s="6">
        <f>IF(J11&gt;0,J11/J12*100,0)</f>
        <v>0</v>
      </c>
      <c r="K13" s="6">
        <f>IF(K11&gt;0,K11/K12*100,0)</f>
        <v>0</v>
      </c>
      <c r="L13" s="6">
        <f>IF(L11&gt;0,L11/L12*100,0)</f>
        <v>0</v>
      </c>
    </row>
    <row r="14" spans="1:25" ht="12.75" customHeight="1" x14ac:dyDescent="0.2">
      <c r="A14" s="4" t="s">
        <v>34</v>
      </c>
      <c r="B14" s="8"/>
      <c r="C14" s="9">
        <f>IF(B14&gt;0,B14/B$18,0)</f>
        <v>0</v>
      </c>
      <c r="D14" s="4">
        <f>6*B14</f>
        <v>0</v>
      </c>
      <c r="E14" s="4"/>
    </row>
    <row r="15" spans="1:25" ht="12.75" customHeight="1" x14ac:dyDescent="0.2">
      <c r="A15" s="4" t="s">
        <v>35</v>
      </c>
      <c r="B15" s="8"/>
      <c r="C15" s="9">
        <f t="shared" ref="C15:C18" si="1">IF(B15&gt;0,B15/B$18,0)</f>
        <v>0</v>
      </c>
      <c r="D15" s="4">
        <f>4*B15</f>
        <v>0</v>
      </c>
      <c r="E15" s="4"/>
    </row>
    <row r="16" spans="1:25" ht="9.9499999999999993" customHeight="1" x14ac:dyDescent="0.2">
      <c r="A16" s="4" t="s">
        <v>36</v>
      </c>
      <c r="B16" s="8"/>
      <c r="C16" s="9">
        <f t="shared" si="1"/>
        <v>0</v>
      </c>
      <c r="D16" s="4">
        <f>2*B16</f>
        <v>0</v>
      </c>
      <c r="E16" s="4"/>
      <c r="G16" s="11"/>
    </row>
    <row r="17" spans="1:16" ht="12.75" customHeight="1" x14ac:dyDescent="0.2">
      <c r="A17" s="4" t="s">
        <v>37</v>
      </c>
      <c r="B17" s="8"/>
      <c r="C17" s="9">
        <f t="shared" si="1"/>
        <v>0</v>
      </c>
      <c r="D17" s="4">
        <f>0*B17</f>
        <v>0</v>
      </c>
      <c r="E17" s="4"/>
      <c r="H17" s="11"/>
      <c r="I17" s="11"/>
      <c r="J17" s="11"/>
      <c r="K17" s="11"/>
    </row>
    <row r="18" spans="1:16" ht="12.75" customHeight="1" x14ac:dyDescent="0.2">
      <c r="A18" s="5" t="s">
        <v>0</v>
      </c>
      <c r="B18" s="29">
        <f>B14+B15+B16+B17</f>
        <v>0</v>
      </c>
      <c r="C18" s="9">
        <f t="shared" si="1"/>
        <v>0</v>
      </c>
      <c r="D18" s="4">
        <f>SUM(D14:D17)</f>
        <v>0</v>
      </c>
      <c r="E18" s="3">
        <f>6*B18</f>
        <v>0</v>
      </c>
    </row>
    <row r="19" spans="1:16" ht="12.75" customHeight="1" x14ac:dyDescent="0.2">
      <c r="I19" s="14" t="s">
        <v>7</v>
      </c>
      <c r="J19" s="15" t="s">
        <v>10</v>
      </c>
      <c r="K19" s="16" t="s">
        <v>8</v>
      </c>
      <c r="L19" s="17" t="s">
        <v>9</v>
      </c>
    </row>
    <row r="20" spans="1:16" ht="12.75" customHeight="1" x14ac:dyDescent="0.2">
      <c r="A20" s="21" t="s">
        <v>13</v>
      </c>
      <c r="B20" s="21"/>
      <c r="C20" s="21"/>
      <c r="D20" s="21"/>
      <c r="E20" s="21"/>
      <c r="F20" s="21"/>
      <c r="G20" s="16"/>
      <c r="I20" s="6">
        <f>C6+C7+C118+C119+C126+C127+C134+C135+C182+C183+C190+C191</f>
        <v>0</v>
      </c>
      <c r="J20" s="6">
        <f>C14+C15+C46+C47+C54+C55+C62+C63+C94+C95+C102+C103+C110+C111+C150+C151+C166+C167+C174+C175</f>
        <v>0</v>
      </c>
      <c r="K20" s="6">
        <f>C22+C23+C70+C71+C78+C79+C86+C87</f>
        <v>0</v>
      </c>
      <c r="L20" s="6">
        <f>C30+C31+C38+C39+C142+C143+C158+C159</f>
        <v>0</v>
      </c>
    </row>
    <row r="21" spans="1:16" ht="12.75" customHeight="1" x14ac:dyDescent="0.2">
      <c r="A21" s="2" t="s">
        <v>41</v>
      </c>
      <c r="B21" s="2" t="s">
        <v>40</v>
      </c>
      <c r="C21" s="2" t="s">
        <v>3</v>
      </c>
      <c r="D21" s="2" t="s">
        <v>38</v>
      </c>
      <c r="H21" t="s">
        <v>45</v>
      </c>
      <c r="I21" s="28">
        <f>I20/6</f>
        <v>0</v>
      </c>
      <c r="J21" s="28">
        <f>J20/10</f>
        <v>0</v>
      </c>
      <c r="K21" s="28">
        <f>K20/4</f>
        <v>0</v>
      </c>
      <c r="L21" s="28">
        <f>L20/4</f>
        <v>0</v>
      </c>
    </row>
    <row r="22" spans="1:16" ht="12.75" customHeight="1" x14ac:dyDescent="0.2">
      <c r="A22" s="4" t="s">
        <v>34</v>
      </c>
      <c r="B22" s="8"/>
      <c r="C22" s="9">
        <f>IF(B22&gt;0,B22/B$26,0)</f>
        <v>0</v>
      </c>
      <c r="D22" s="4">
        <f>6*B22</f>
        <v>0</v>
      </c>
      <c r="E22" s="4"/>
    </row>
    <row r="23" spans="1:16" ht="12.75" customHeight="1" x14ac:dyDescent="0.2">
      <c r="A23" s="4" t="s">
        <v>35</v>
      </c>
      <c r="B23" s="8"/>
      <c r="C23" s="9">
        <f t="shared" ref="C23:C26" si="2">IF(B23&gt;0,B23/B$26,0)</f>
        <v>0</v>
      </c>
      <c r="D23" s="4">
        <f>4*B23</f>
        <v>0</v>
      </c>
      <c r="E23" s="4"/>
    </row>
    <row r="24" spans="1:16" ht="9.9499999999999993" customHeight="1" x14ac:dyDescent="0.2">
      <c r="A24" s="4" t="s">
        <v>36</v>
      </c>
      <c r="B24" s="8"/>
      <c r="C24" s="9">
        <f t="shared" si="2"/>
        <v>0</v>
      </c>
      <c r="D24" s="4">
        <f>2*B24</f>
        <v>0</v>
      </c>
      <c r="E24" s="4"/>
      <c r="G24" s="10"/>
    </row>
    <row r="25" spans="1:16" ht="12.75" customHeight="1" x14ac:dyDescent="0.2">
      <c r="A25" s="4" t="s">
        <v>37</v>
      </c>
      <c r="B25" s="8"/>
      <c r="C25" s="9">
        <f t="shared" si="2"/>
        <v>0</v>
      </c>
      <c r="D25" s="4">
        <f>0*B25</f>
        <v>0</v>
      </c>
      <c r="E25" s="4"/>
      <c r="H25" s="10"/>
      <c r="I25" s="10"/>
      <c r="J25" s="10"/>
      <c r="K25" s="10"/>
    </row>
    <row r="26" spans="1:16" ht="12.75" customHeight="1" x14ac:dyDescent="0.2">
      <c r="A26" s="5" t="s">
        <v>0</v>
      </c>
      <c r="B26" s="29">
        <f>B22+B23+B24+B25</f>
        <v>0</v>
      </c>
      <c r="C26" s="9">
        <f t="shared" si="2"/>
        <v>0</v>
      </c>
      <c r="D26" s="4">
        <f>SUM(D22:D25)</f>
        <v>0</v>
      </c>
      <c r="E26" s="3">
        <f>6*B26</f>
        <v>0</v>
      </c>
    </row>
    <row r="28" spans="1:16" s="7" customFormat="1" ht="12.75" customHeight="1" x14ac:dyDescent="0.2">
      <c r="A28" s="17" t="s">
        <v>42</v>
      </c>
      <c r="B28" s="17"/>
      <c r="C28" s="17"/>
      <c r="D28" s="17"/>
      <c r="E28" s="17"/>
      <c r="F28" s="17"/>
      <c r="G28" s="17"/>
      <c r="H28"/>
      <c r="I28"/>
      <c r="J28"/>
      <c r="K28"/>
      <c r="L28"/>
      <c r="M28"/>
      <c r="N28"/>
      <c r="O28"/>
      <c r="P28"/>
    </row>
    <row r="29" spans="1:16" ht="12.75" customHeight="1" x14ac:dyDescent="0.2">
      <c r="A29" s="2" t="s">
        <v>41</v>
      </c>
      <c r="B29" s="2" t="s">
        <v>40</v>
      </c>
      <c r="C29" s="2" t="s">
        <v>3</v>
      </c>
      <c r="D29" s="2" t="s">
        <v>38</v>
      </c>
      <c r="H29" s="7"/>
      <c r="I29" s="7"/>
      <c r="J29" s="7"/>
      <c r="K29" s="7"/>
      <c r="L29" s="7"/>
      <c r="M29" s="7"/>
      <c r="N29" s="7"/>
      <c r="O29" s="7"/>
      <c r="P29" s="7"/>
    </row>
    <row r="30" spans="1:16" ht="12.75" customHeight="1" x14ac:dyDescent="0.2">
      <c r="A30" s="4" t="s">
        <v>34</v>
      </c>
      <c r="B30" s="8"/>
      <c r="C30" s="9">
        <f>IF(B30&gt;0,B30/B$34,0)</f>
        <v>0</v>
      </c>
      <c r="D30" s="4">
        <f>6*B30</f>
        <v>0</v>
      </c>
      <c r="E30" s="4"/>
    </row>
    <row r="31" spans="1:16" ht="12.75" customHeight="1" x14ac:dyDescent="0.2">
      <c r="A31" s="4" t="s">
        <v>35</v>
      </c>
      <c r="B31" s="8"/>
      <c r="C31" s="9">
        <f t="shared" ref="C31:C34" si="3">IF(B31&gt;0,B31/B$34,0)</f>
        <v>0</v>
      </c>
      <c r="D31" s="4">
        <f>4*B31</f>
        <v>0</v>
      </c>
      <c r="E31" s="4"/>
    </row>
    <row r="32" spans="1:16" ht="12.75" customHeight="1" x14ac:dyDescent="0.2">
      <c r="A32" s="4" t="s">
        <v>36</v>
      </c>
      <c r="B32" s="8"/>
      <c r="C32" s="9">
        <f t="shared" si="3"/>
        <v>0</v>
      </c>
      <c r="D32" s="4">
        <f>2*B32</f>
        <v>0</v>
      </c>
      <c r="E32" s="4"/>
    </row>
    <row r="33" spans="1:11" ht="12.75" customHeight="1" x14ac:dyDescent="0.2">
      <c r="A33" s="4" t="s">
        <v>37</v>
      </c>
      <c r="B33" s="8"/>
      <c r="C33" s="9">
        <f t="shared" si="3"/>
        <v>0</v>
      </c>
      <c r="D33" s="4">
        <f>0*B33</f>
        <v>0</v>
      </c>
      <c r="E33" s="4"/>
    </row>
    <row r="34" spans="1:11" ht="12.75" customHeight="1" x14ac:dyDescent="0.2">
      <c r="A34" s="5" t="s">
        <v>0</v>
      </c>
      <c r="B34" s="29">
        <f>B30+B31+B32+B33</f>
        <v>0</v>
      </c>
      <c r="C34" s="9">
        <f t="shared" si="3"/>
        <v>0</v>
      </c>
      <c r="D34" s="4">
        <f>SUM(D30:D33)</f>
        <v>0</v>
      </c>
      <c r="E34" s="3">
        <f>6*B34</f>
        <v>0</v>
      </c>
    </row>
    <row r="36" spans="1:11" ht="12.75" customHeight="1" x14ac:dyDescent="0.2">
      <c r="A36" s="27" t="s">
        <v>14</v>
      </c>
      <c r="B36" s="27"/>
      <c r="C36" s="27"/>
      <c r="D36" s="27"/>
      <c r="E36" s="27"/>
      <c r="F36" s="27"/>
      <c r="G36" s="17"/>
    </row>
    <row r="37" spans="1:11" ht="12.75" customHeight="1" x14ac:dyDescent="0.2">
      <c r="A37" s="2" t="s">
        <v>41</v>
      </c>
      <c r="B37" s="2" t="s">
        <v>40</v>
      </c>
      <c r="C37" s="2" t="s">
        <v>3</v>
      </c>
      <c r="D37" s="2" t="s">
        <v>38</v>
      </c>
    </row>
    <row r="38" spans="1:11" ht="12.75" customHeight="1" x14ac:dyDescent="0.2">
      <c r="A38" s="4" t="s">
        <v>34</v>
      </c>
      <c r="B38" s="8"/>
      <c r="C38" s="9">
        <f>IF(B38&gt;0,B38/B$42,0)</f>
        <v>0</v>
      </c>
      <c r="D38" s="4">
        <f>6*B38</f>
        <v>0</v>
      </c>
      <c r="E38" s="4"/>
    </row>
    <row r="39" spans="1:11" ht="12.75" customHeight="1" x14ac:dyDescent="0.2">
      <c r="A39" s="4" t="s">
        <v>35</v>
      </c>
      <c r="B39" s="8"/>
      <c r="C39" s="9">
        <f t="shared" ref="C39:C42" si="4">IF(B39&gt;0,B39/B$42,0)</f>
        <v>0</v>
      </c>
      <c r="D39" s="4">
        <f>4*B39</f>
        <v>0</v>
      </c>
      <c r="E39" s="4"/>
    </row>
    <row r="40" spans="1:11" ht="9.9499999999999993" customHeight="1" x14ac:dyDescent="0.2">
      <c r="A40" s="4" t="s">
        <v>36</v>
      </c>
      <c r="B40" s="8"/>
      <c r="C40" s="9">
        <f t="shared" si="4"/>
        <v>0</v>
      </c>
      <c r="D40" s="4">
        <f>2*B40</f>
        <v>0</v>
      </c>
      <c r="E40" s="4"/>
      <c r="G40" s="12"/>
    </row>
    <row r="41" spans="1:11" ht="12.75" customHeight="1" x14ac:dyDescent="0.2">
      <c r="A41" s="4" t="s">
        <v>37</v>
      </c>
      <c r="B41" s="8"/>
      <c r="C41" s="9">
        <f t="shared" si="4"/>
        <v>0</v>
      </c>
      <c r="D41" s="4">
        <f>0*B41</f>
        <v>0</v>
      </c>
      <c r="E41" s="4"/>
      <c r="H41" s="12"/>
      <c r="I41" s="12"/>
      <c r="J41" s="12"/>
      <c r="K41" s="12"/>
    </row>
    <row r="42" spans="1:11" ht="12.75" customHeight="1" x14ac:dyDescent="0.2">
      <c r="A42" s="5" t="s">
        <v>0</v>
      </c>
      <c r="B42" s="29">
        <f>B38+B39+B40+B41</f>
        <v>0</v>
      </c>
      <c r="C42" s="9">
        <f t="shared" si="4"/>
        <v>0</v>
      </c>
      <c r="D42" s="4">
        <f>SUM(D38:D41)</f>
        <v>0</v>
      </c>
      <c r="E42" s="3">
        <f>6*B42</f>
        <v>0</v>
      </c>
    </row>
    <row r="44" spans="1:11" ht="33" customHeight="1" x14ac:dyDescent="0.2">
      <c r="A44" s="38" t="s">
        <v>15</v>
      </c>
      <c r="B44" s="38"/>
      <c r="C44" s="38"/>
      <c r="D44" s="38"/>
      <c r="E44" s="38"/>
      <c r="F44" s="38"/>
      <c r="G44" s="38"/>
    </row>
    <row r="45" spans="1:11" ht="12.75" customHeight="1" x14ac:dyDescent="0.2">
      <c r="A45" s="2" t="s">
        <v>41</v>
      </c>
      <c r="B45" s="2" t="s">
        <v>40</v>
      </c>
      <c r="C45" s="2" t="s">
        <v>3</v>
      </c>
      <c r="D45" s="2" t="s">
        <v>38</v>
      </c>
      <c r="H45" s="31"/>
    </row>
    <row r="46" spans="1:11" ht="12.75" customHeight="1" x14ac:dyDescent="0.2">
      <c r="A46" s="4" t="s">
        <v>34</v>
      </c>
      <c r="B46" s="8"/>
      <c r="C46" s="9">
        <f>IF(B46&gt;0,B46/B$50,0)</f>
        <v>0</v>
      </c>
      <c r="D46" s="4">
        <f>6*B46</f>
        <v>0</v>
      </c>
      <c r="E46" s="4"/>
    </row>
    <row r="47" spans="1:11" ht="12.75" customHeight="1" x14ac:dyDescent="0.2">
      <c r="A47" s="4" t="s">
        <v>35</v>
      </c>
      <c r="B47" s="8"/>
      <c r="C47" s="9">
        <f t="shared" ref="C47:C50" si="5">IF(B47&gt;0,B47/B$50,0)</f>
        <v>0</v>
      </c>
      <c r="D47" s="4">
        <f>4*B47</f>
        <v>0</v>
      </c>
      <c r="E47" s="4"/>
    </row>
    <row r="48" spans="1:11" ht="9.9499999999999993" customHeight="1" x14ac:dyDescent="0.2">
      <c r="A48" s="4" t="s">
        <v>36</v>
      </c>
      <c r="B48" s="8"/>
      <c r="C48" s="9">
        <f t="shared" si="5"/>
        <v>0</v>
      </c>
      <c r="D48" s="4">
        <f>2*B48</f>
        <v>0</v>
      </c>
      <c r="E48" s="4"/>
      <c r="G48" s="12"/>
    </row>
    <row r="49" spans="1:12" ht="12.75" customHeight="1" x14ac:dyDescent="0.2">
      <c r="A49" s="4" t="s">
        <v>37</v>
      </c>
      <c r="B49" s="8"/>
      <c r="C49" s="9">
        <f t="shared" si="5"/>
        <v>0</v>
      </c>
      <c r="D49" s="4">
        <f>0*B49</f>
        <v>0</v>
      </c>
      <c r="E49" s="4"/>
      <c r="H49" s="12"/>
      <c r="I49" s="12"/>
      <c r="J49" s="12"/>
      <c r="K49" s="12"/>
    </row>
    <row r="50" spans="1:12" ht="12.75" customHeight="1" x14ac:dyDescent="0.2">
      <c r="A50" s="5" t="s">
        <v>0</v>
      </c>
      <c r="B50" s="8">
        <f>B46+B47+B48+B49</f>
        <v>0</v>
      </c>
      <c r="C50" s="9">
        <f t="shared" si="5"/>
        <v>0</v>
      </c>
      <c r="D50" s="4">
        <f>SUM(D46:D49)</f>
        <v>0</v>
      </c>
      <c r="E50" s="3">
        <f>6*B50</f>
        <v>0</v>
      </c>
    </row>
    <row r="52" spans="1:12" ht="30.75" customHeight="1" x14ac:dyDescent="0.2">
      <c r="A52" s="34" t="s">
        <v>33</v>
      </c>
      <c r="B52" s="34"/>
      <c r="C52" s="34"/>
      <c r="D52" s="34"/>
      <c r="E52" s="34"/>
      <c r="F52" s="34"/>
      <c r="G52" s="34"/>
    </row>
    <row r="53" spans="1:12" ht="12.75" customHeight="1" x14ac:dyDescent="0.2">
      <c r="A53" s="2" t="s">
        <v>41</v>
      </c>
      <c r="B53" s="2" t="s">
        <v>40</v>
      </c>
      <c r="C53" s="2" t="s">
        <v>3</v>
      </c>
      <c r="D53" s="2" t="s">
        <v>38</v>
      </c>
      <c r="H53" s="31"/>
      <c r="I53" s="31"/>
      <c r="J53" s="31"/>
      <c r="K53" s="31"/>
      <c r="L53" s="31"/>
    </row>
    <row r="54" spans="1:12" ht="12.75" customHeight="1" x14ac:dyDescent="0.2">
      <c r="A54" s="4" t="s">
        <v>34</v>
      </c>
      <c r="B54" s="8"/>
      <c r="C54" s="9">
        <f>IF(B54&gt;0,B54/B$58,0)</f>
        <v>0</v>
      </c>
      <c r="D54" s="4">
        <f>6*B54</f>
        <v>0</v>
      </c>
      <c r="E54" s="4"/>
    </row>
    <row r="55" spans="1:12" ht="12.75" customHeight="1" x14ac:dyDescent="0.2">
      <c r="A55" s="4" t="s">
        <v>35</v>
      </c>
      <c r="B55" s="8"/>
      <c r="C55" s="9">
        <f t="shared" ref="C55:C57" si="6">IF(B55&gt;0,B55/B$58,0)</f>
        <v>0</v>
      </c>
      <c r="D55" s="4">
        <f>4*B55</f>
        <v>0</v>
      </c>
      <c r="E55" s="4"/>
    </row>
    <row r="56" spans="1:12" ht="9.9499999999999993" customHeight="1" x14ac:dyDescent="0.2">
      <c r="A56" s="4" t="s">
        <v>36</v>
      </c>
      <c r="B56" s="8"/>
      <c r="C56" s="9">
        <f t="shared" si="6"/>
        <v>0</v>
      </c>
      <c r="D56" s="4">
        <f>2*B56</f>
        <v>0</v>
      </c>
      <c r="E56" s="4"/>
      <c r="G56" s="12"/>
    </row>
    <row r="57" spans="1:12" ht="12.75" customHeight="1" x14ac:dyDescent="0.2">
      <c r="A57" s="4" t="s">
        <v>37</v>
      </c>
      <c r="B57" s="8"/>
      <c r="C57" s="9">
        <f t="shared" si="6"/>
        <v>0</v>
      </c>
      <c r="D57" s="4">
        <f>0*B57</f>
        <v>0</v>
      </c>
      <c r="E57" s="4"/>
      <c r="H57" s="12"/>
      <c r="I57" s="12"/>
      <c r="J57" s="12"/>
      <c r="K57" s="12"/>
    </row>
    <row r="58" spans="1:12" ht="12.75" customHeight="1" x14ac:dyDescent="0.2">
      <c r="A58" s="5" t="s">
        <v>0</v>
      </c>
      <c r="B58" s="8">
        <f>B54+B55+B56+B57</f>
        <v>0</v>
      </c>
      <c r="C58" s="9">
        <f>IF(B58&gt;0,B58/B$58,0)</f>
        <v>0</v>
      </c>
      <c r="D58" s="4">
        <f>SUM(D54:D57)</f>
        <v>0</v>
      </c>
      <c r="E58" s="3">
        <f>6*B58</f>
        <v>0</v>
      </c>
    </row>
    <row r="60" spans="1:12" ht="12.75" customHeight="1" x14ac:dyDescent="0.2">
      <c r="A60" s="25" t="s">
        <v>16</v>
      </c>
      <c r="B60" s="25"/>
      <c r="C60" s="25"/>
      <c r="D60" s="25"/>
      <c r="E60" s="25"/>
      <c r="F60" s="25"/>
      <c r="G60" s="15"/>
    </row>
    <row r="61" spans="1:12" ht="12.75" customHeight="1" x14ac:dyDescent="0.2">
      <c r="A61" s="2" t="s">
        <v>41</v>
      </c>
      <c r="B61" s="2" t="s">
        <v>40</v>
      </c>
      <c r="C61" s="2" t="s">
        <v>3</v>
      </c>
      <c r="D61" s="2" t="s">
        <v>38</v>
      </c>
    </row>
    <row r="62" spans="1:12" ht="12.75" customHeight="1" x14ac:dyDescent="0.2">
      <c r="A62" s="4" t="s">
        <v>34</v>
      </c>
      <c r="B62" s="8"/>
      <c r="C62" s="9">
        <f>IF(B62&gt;0,B62/B$66,0)</f>
        <v>0</v>
      </c>
      <c r="D62" s="4">
        <f>6*B62</f>
        <v>0</v>
      </c>
      <c r="E62" s="4"/>
    </row>
    <row r="63" spans="1:12" ht="12.75" customHeight="1" x14ac:dyDescent="0.2">
      <c r="A63" s="4" t="s">
        <v>35</v>
      </c>
      <c r="B63" s="8"/>
      <c r="C63" s="9">
        <f t="shared" ref="C63:C66" si="7">IF(B63&gt;0,B63/B$66,0)</f>
        <v>0</v>
      </c>
      <c r="D63" s="4">
        <f>4*B63</f>
        <v>0</v>
      </c>
      <c r="E63" s="4"/>
    </row>
    <row r="64" spans="1:12" ht="9.9499999999999993" customHeight="1" x14ac:dyDescent="0.2">
      <c r="A64" s="4" t="s">
        <v>36</v>
      </c>
      <c r="B64" s="8"/>
      <c r="C64" s="9">
        <f t="shared" si="7"/>
        <v>0</v>
      </c>
      <c r="D64" s="4">
        <f>2*B64</f>
        <v>0</v>
      </c>
      <c r="E64" s="4"/>
      <c r="G64" s="11"/>
    </row>
    <row r="65" spans="1:11" ht="12.75" customHeight="1" x14ac:dyDescent="0.2">
      <c r="A65" s="4" t="s">
        <v>37</v>
      </c>
      <c r="B65" s="8"/>
      <c r="C65" s="9">
        <f t="shared" si="7"/>
        <v>0</v>
      </c>
      <c r="D65" s="4">
        <f>0*B65</f>
        <v>0</v>
      </c>
      <c r="E65" s="4"/>
      <c r="H65" s="11"/>
      <c r="I65" s="11"/>
      <c r="J65" s="11"/>
      <c r="K65" s="11"/>
    </row>
    <row r="66" spans="1:11" ht="12.75" customHeight="1" x14ac:dyDescent="0.2">
      <c r="A66" s="5" t="s">
        <v>0</v>
      </c>
      <c r="B66" s="8">
        <f>B62+B63+B64+B65</f>
        <v>0</v>
      </c>
      <c r="C66" s="9">
        <f t="shared" si="7"/>
        <v>0</v>
      </c>
      <c r="D66" s="4">
        <f>SUM(D62:D65)</f>
        <v>0</v>
      </c>
      <c r="E66" s="3">
        <f>6*B66</f>
        <v>0</v>
      </c>
    </row>
    <row r="68" spans="1:11" ht="12.75" customHeight="1" x14ac:dyDescent="0.2">
      <c r="A68" s="22" t="s">
        <v>17</v>
      </c>
      <c r="B68" s="22"/>
      <c r="C68" s="22"/>
      <c r="D68" s="22"/>
      <c r="E68" s="22"/>
      <c r="F68" s="22"/>
      <c r="G68" s="16"/>
    </row>
    <row r="69" spans="1:11" ht="12.75" customHeight="1" x14ac:dyDescent="0.2">
      <c r="A69" s="2" t="s">
        <v>41</v>
      </c>
      <c r="B69" s="2" t="s">
        <v>40</v>
      </c>
      <c r="C69" s="2" t="s">
        <v>3</v>
      </c>
      <c r="D69" s="2" t="s">
        <v>38</v>
      </c>
    </row>
    <row r="70" spans="1:11" ht="12.75" customHeight="1" x14ac:dyDescent="0.2">
      <c r="A70" s="4" t="s">
        <v>34</v>
      </c>
      <c r="B70" s="8"/>
      <c r="C70" s="9">
        <f>IF(B70&gt;0,B70/B$74,0)</f>
        <v>0</v>
      </c>
      <c r="D70" s="4">
        <f>6*B70</f>
        <v>0</v>
      </c>
      <c r="E70" s="4"/>
    </row>
    <row r="71" spans="1:11" ht="12.75" customHeight="1" x14ac:dyDescent="0.2">
      <c r="A71" s="4" t="s">
        <v>35</v>
      </c>
      <c r="B71" s="8"/>
      <c r="C71" s="9">
        <f t="shared" ref="C71:C74" si="8">IF(B71&gt;0,B71/B$74,0)</f>
        <v>0</v>
      </c>
      <c r="D71" s="4">
        <f>4*B71</f>
        <v>0</v>
      </c>
      <c r="E71" s="4"/>
    </row>
    <row r="72" spans="1:11" ht="9.9499999999999993" customHeight="1" x14ac:dyDescent="0.2">
      <c r="A72" s="4" t="s">
        <v>36</v>
      </c>
      <c r="B72" s="8"/>
      <c r="C72" s="9">
        <f t="shared" si="8"/>
        <v>0</v>
      </c>
      <c r="D72" s="4">
        <f>2*B72</f>
        <v>0</v>
      </c>
      <c r="E72" s="4"/>
      <c r="G72" s="11"/>
    </row>
    <row r="73" spans="1:11" ht="12.75" customHeight="1" x14ac:dyDescent="0.2">
      <c r="A73" s="4" t="s">
        <v>37</v>
      </c>
      <c r="B73" s="8"/>
      <c r="C73" s="9">
        <f t="shared" si="8"/>
        <v>0</v>
      </c>
      <c r="D73" s="4">
        <f>0*B73</f>
        <v>0</v>
      </c>
      <c r="E73" s="4"/>
      <c r="H73" s="11"/>
      <c r="I73" s="11"/>
      <c r="J73" s="11"/>
      <c r="K73" s="11"/>
    </row>
    <row r="74" spans="1:11" ht="12.75" customHeight="1" x14ac:dyDescent="0.2">
      <c r="A74" s="5" t="s">
        <v>0</v>
      </c>
      <c r="B74" s="8">
        <f>B70+B71+B72+B73</f>
        <v>0</v>
      </c>
      <c r="C74" s="9">
        <f t="shared" si="8"/>
        <v>0</v>
      </c>
      <c r="D74" s="4">
        <f>SUM(D70:D73)</f>
        <v>0</v>
      </c>
      <c r="E74" s="3">
        <f>6*B74</f>
        <v>0</v>
      </c>
    </row>
    <row r="76" spans="1:11" ht="12.75" customHeight="1" x14ac:dyDescent="0.2">
      <c r="A76" s="22" t="s">
        <v>18</v>
      </c>
      <c r="B76" s="22"/>
      <c r="C76" s="22"/>
      <c r="D76" s="22"/>
      <c r="E76" s="22"/>
      <c r="F76" s="22"/>
      <c r="G76" s="16"/>
    </row>
    <row r="77" spans="1:11" ht="12.75" customHeight="1" x14ac:dyDescent="0.2">
      <c r="A77" s="2" t="s">
        <v>41</v>
      </c>
      <c r="B77" s="2" t="s">
        <v>40</v>
      </c>
      <c r="C77" s="2" t="s">
        <v>3</v>
      </c>
      <c r="D77" s="2" t="s">
        <v>38</v>
      </c>
    </row>
    <row r="78" spans="1:11" ht="12.75" customHeight="1" x14ac:dyDescent="0.2">
      <c r="A78" s="4" t="s">
        <v>34</v>
      </c>
      <c r="B78" s="8"/>
      <c r="C78" s="9">
        <f>IF(B78&gt;0,B78/B$82,0)</f>
        <v>0</v>
      </c>
      <c r="D78" s="4">
        <f>6*B78</f>
        <v>0</v>
      </c>
      <c r="E78" s="4"/>
    </row>
    <row r="79" spans="1:11" ht="12.75" customHeight="1" x14ac:dyDescent="0.2">
      <c r="A79" s="4" t="s">
        <v>35</v>
      </c>
      <c r="B79" s="8"/>
      <c r="C79" s="9">
        <f t="shared" ref="C79:C82" si="9">IF(B79&gt;0,B79/B$82,0)</f>
        <v>0</v>
      </c>
      <c r="D79" s="4">
        <f>4*B79</f>
        <v>0</v>
      </c>
      <c r="E79" s="4"/>
    </row>
    <row r="80" spans="1:11" ht="9.9499999999999993" customHeight="1" x14ac:dyDescent="0.2">
      <c r="A80" s="4" t="s">
        <v>36</v>
      </c>
      <c r="B80" s="8"/>
      <c r="C80" s="9">
        <f t="shared" si="9"/>
        <v>0</v>
      </c>
      <c r="D80" s="4">
        <f>2*B80</f>
        <v>0</v>
      </c>
      <c r="E80" s="4"/>
      <c r="G80" s="11"/>
    </row>
    <row r="81" spans="1:11" ht="12.75" customHeight="1" x14ac:dyDescent="0.2">
      <c r="A81" s="4" t="s">
        <v>37</v>
      </c>
      <c r="B81" s="8"/>
      <c r="C81" s="9">
        <f t="shared" si="9"/>
        <v>0</v>
      </c>
      <c r="D81" s="4">
        <f>0*B81</f>
        <v>0</v>
      </c>
      <c r="E81" s="4"/>
      <c r="H81" s="11"/>
      <c r="I81" s="11"/>
      <c r="J81" s="11"/>
      <c r="K81" s="11"/>
    </row>
    <row r="82" spans="1:11" ht="12.75" customHeight="1" x14ac:dyDescent="0.2">
      <c r="A82" s="5" t="s">
        <v>0</v>
      </c>
      <c r="B82" s="8">
        <f>B78+B79+B80+B81</f>
        <v>0</v>
      </c>
      <c r="C82" s="9">
        <f t="shared" si="9"/>
        <v>0</v>
      </c>
      <c r="D82" s="4">
        <f>SUM(D78:D81)</f>
        <v>0</v>
      </c>
      <c r="E82" s="3">
        <f>6*B82</f>
        <v>0</v>
      </c>
    </row>
    <row r="84" spans="1:11" ht="12.75" customHeight="1" x14ac:dyDescent="0.2">
      <c r="A84" s="23" t="s">
        <v>19</v>
      </c>
      <c r="B84" s="23"/>
      <c r="C84" s="23"/>
      <c r="D84" s="23"/>
      <c r="E84" s="23"/>
      <c r="F84" s="23"/>
      <c r="G84" s="16"/>
    </row>
    <row r="85" spans="1:11" ht="12.75" customHeight="1" x14ac:dyDescent="0.2">
      <c r="A85" s="2" t="s">
        <v>41</v>
      </c>
      <c r="B85" s="2" t="s">
        <v>40</v>
      </c>
      <c r="C85" s="2" t="s">
        <v>3</v>
      </c>
      <c r="D85" s="2" t="s">
        <v>38</v>
      </c>
    </row>
    <row r="86" spans="1:11" ht="12.75" customHeight="1" x14ac:dyDescent="0.2">
      <c r="A86" s="4" t="s">
        <v>34</v>
      </c>
      <c r="B86" s="8"/>
      <c r="C86" s="9">
        <f>IF(B86&gt;0,B86/B$90,0)</f>
        <v>0</v>
      </c>
      <c r="D86" s="4">
        <f>6*B86</f>
        <v>0</v>
      </c>
      <c r="E86" s="4"/>
    </row>
    <row r="87" spans="1:11" ht="12.75" customHeight="1" x14ac:dyDescent="0.2">
      <c r="A87" s="4" t="s">
        <v>35</v>
      </c>
      <c r="B87" s="8"/>
      <c r="C87" s="9">
        <f t="shared" ref="C87:C90" si="10">IF(B87&gt;0,B87/B$90,0)</f>
        <v>0</v>
      </c>
      <c r="D87" s="4">
        <f>4*B87</f>
        <v>0</v>
      </c>
      <c r="E87" s="4"/>
    </row>
    <row r="88" spans="1:11" ht="9.9499999999999993" customHeight="1" x14ac:dyDescent="0.2">
      <c r="A88" s="4" t="s">
        <v>36</v>
      </c>
      <c r="B88" s="8"/>
      <c r="C88" s="9">
        <f t="shared" si="10"/>
        <v>0</v>
      </c>
      <c r="D88" s="4">
        <f>2*B88</f>
        <v>0</v>
      </c>
      <c r="E88" s="4"/>
      <c r="G88" s="12"/>
    </row>
    <row r="89" spans="1:11" ht="12.75" customHeight="1" x14ac:dyDescent="0.2">
      <c r="A89" s="4" t="s">
        <v>37</v>
      </c>
      <c r="B89" s="8"/>
      <c r="C89" s="9">
        <f t="shared" si="10"/>
        <v>0</v>
      </c>
      <c r="D89" s="4">
        <f>0*B89</f>
        <v>0</v>
      </c>
      <c r="E89" s="4"/>
      <c r="H89" s="12"/>
      <c r="I89" s="12"/>
      <c r="J89" s="12"/>
      <c r="K89" s="12"/>
    </row>
    <row r="90" spans="1:11" ht="12.75" customHeight="1" x14ac:dyDescent="0.2">
      <c r="A90" s="5" t="s">
        <v>0</v>
      </c>
      <c r="B90" s="8">
        <f>B86+B87+B88+B89</f>
        <v>0</v>
      </c>
      <c r="C90" s="9">
        <f t="shared" si="10"/>
        <v>0</v>
      </c>
      <c r="D90" s="4">
        <f>SUM(D86:D89)</f>
        <v>0</v>
      </c>
      <c r="E90" s="3">
        <f>6*B90</f>
        <v>0</v>
      </c>
    </row>
    <row r="92" spans="1:11" ht="12.75" customHeight="1" x14ac:dyDescent="0.2">
      <c r="A92" s="24" t="s">
        <v>20</v>
      </c>
      <c r="B92" s="24"/>
      <c r="C92" s="24"/>
      <c r="D92" s="24"/>
      <c r="E92" s="24"/>
      <c r="F92" s="24"/>
      <c r="G92" s="15"/>
    </row>
    <row r="93" spans="1:11" ht="12.75" customHeight="1" x14ac:dyDescent="0.2">
      <c r="A93" s="2" t="s">
        <v>41</v>
      </c>
      <c r="B93" s="2" t="s">
        <v>40</v>
      </c>
      <c r="C93" s="2" t="s">
        <v>3</v>
      </c>
      <c r="D93" s="2" t="s">
        <v>38</v>
      </c>
    </row>
    <row r="94" spans="1:11" ht="12.75" customHeight="1" x14ac:dyDescent="0.2">
      <c r="A94" s="4" t="s">
        <v>34</v>
      </c>
      <c r="B94" s="8"/>
      <c r="C94" s="9">
        <f>IF(B94&gt;0,B94/B$98,0)</f>
        <v>0</v>
      </c>
      <c r="D94" s="4">
        <f>6*B94</f>
        <v>0</v>
      </c>
      <c r="E94" s="4"/>
    </row>
    <row r="95" spans="1:11" ht="12.75" customHeight="1" x14ac:dyDescent="0.2">
      <c r="A95" s="4" t="s">
        <v>35</v>
      </c>
      <c r="B95" s="8"/>
      <c r="C95" s="9">
        <f t="shared" ref="C95:C98" si="11">IF(B95&gt;0,B95/B$98,0)</f>
        <v>0</v>
      </c>
      <c r="D95" s="4">
        <f>4*B95</f>
        <v>0</v>
      </c>
      <c r="E95" s="4"/>
    </row>
    <row r="96" spans="1:11" ht="9.9499999999999993" customHeight="1" x14ac:dyDescent="0.2">
      <c r="A96" s="4" t="s">
        <v>36</v>
      </c>
      <c r="B96" s="8"/>
      <c r="C96" s="9">
        <f t="shared" si="11"/>
        <v>0</v>
      </c>
      <c r="D96" s="4">
        <f>2*B96</f>
        <v>0</v>
      </c>
      <c r="E96" s="4"/>
      <c r="G96" s="12"/>
    </row>
    <row r="97" spans="1:11" ht="12.75" customHeight="1" x14ac:dyDescent="0.2">
      <c r="A97" s="4" t="s">
        <v>37</v>
      </c>
      <c r="B97" s="8"/>
      <c r="C97" s="9">
        <f t="shared" si="11"/>
        <v>0</v>
      </c>
      <c r="D97" s="4">
        <f>0*B97</f>
        <v>0</v>
      </c>
      <c r="E97" s="4"/>
      <c r="H97" s="12"/>
      <c r="I97" s="12"/>
      <c r="J97" s="12"/>
      <c r="K97" s="12"/>
    </row>
    <row r="98" spans="1:11" ht="12.75" customHeight="1" x14ac:dyDescent="0.2">
      <c r="A98" s="5" t="s">
        <v>0</v>
      </c>
      <c r="B98" s="8">
        <f>B94+B95+B96+B97</f>
        <v>0</v>
      </c>
      <c r="C98" s="9">
        <f t="shared" si="11"/>
        <v>0</v>
      </c>
      <c r="D98" s="4">
        <f>SUM(D94:D97)</f>
        <v>0</v>
      </c>
      <c r="E98" s="3">
        <f>6*B98</f>
        <v>0</v>
      </c>
    </row>
    <row r="100" spans="1:11" ht="12.75" customHeight="1" x14ac:dyDescent="0.2">
      <c r="A100" s="24" t="s">
        <v>21</v>
      </c>
      <c r="B100" s="24"/>
      <c r="C100" s="24"/>
      <c r="D100" s="24"/>
      <c r="E100" s="24"/>
      <c r="F100" s="24"/>
      <c r="G100" s="15"/>
    </row>
    <row r="101" spans="1:11" ht="12.75" customHeight="1" x14ac:dyDescent="0.2">
      <c r="A101" s="2" t="s">
        <v>41</v>
      </c>
      <c r="B101" s="2" t="s">
        <v>40</v>
      </c>
      <c r="C101" s="2" t="s">
        <v>3</v>
      </c>
      <c r="D101" s="2" t="s">
        <v>38</v>
      </c>
    </row>
    <row r="102" spans="1:11" ht="12.75" customHeight="1" x14ac:dyDescent="0.2">
      <c r="A102" s="4" t="s">
        <v>34</v>
      </c>
      <c r="B102" s="8"/>
      <c r="C102" s="9">
        <f>IF(B102&gt;0,B102/B$106,0)</f>
        <v>0</v>
      </c>
      <c r="D102" s="4">
        <f>6*B102</f>
        <v>0</v>
      </c>
      <c r="E102" s="4"/>
    </row>
    <row r="103" spans="1:11" ht="12.75" customHeight="1" x14ac:dyDescent="0.2">
      <c r="A103" s="4" t="s">
        <v>35</v>
      </c>
      <c r="B103" s="8"/>
      <c r="C103" s="9">
        <f t="shared" ref="C103:C106" si="12">IF(B103&gt;0,B103/B$106,0)</f>
        <v>0</v>
      </c>
      <c r="D103" s="4">
        <f>4*B103</f>
        <v>0</v>
      </c>
      <c r="E103" s="4"/>
    </row>
    <row r="104" spans="1:11" ht="9.9499999999999993" customHeight="1" x14ac:dyDescent="0.2">
      <c r="A104" s="4" t="s">
        <v>36</v>
      </c>
      <c r="B104" s="8"/>
      <c r="C104" s="9">
        <f t="shared" si="12"/>
        <v>0</v>
      </c>
      <c r="D104" s="4">
        <f>2*B104</f>
        <v>0</v>
      </c>
      <c r="E104" s="4"/>
      <c r="G104" s="12"/>
    </row>
    <row r="105" spans="1:11" ht="12.75" customHeight="1" x14ac:dyDescent="0.2">
      <c r="A105" s="4" t="s">
        <v>37</v>
      </c>
      <c r="B105" s="8"/>
      <c r="C105" s="9">
        <f t="shared" si="12"/>
        <v>0</v>
      </c>
      <c r="D105" s="4">
        <f>0*B105</f>
        <v>0</v>
      </c>
      <c r="E105" s="4"/>
      <c r="H105" s="12"/>
      <c r="I105" s="12"/>
      <c r="J105" s="12"/>
      <c r="K105" s="12"/>
    </row>
    <row r="106" spans="1:11" ht="12.75" customHeight="1" x14ac:dyDescent="0.2">
      <c r="A106" s="5" t="s">
        <v>0</v>
      </c>
      <c r="B106" s="8">
        <f>B102+B103+B104+B105</f>
        <v>0</v>
      </c>
      <c r="C106" s="9">
        <f t="shared" si="12"/>
        <v>0</v>
      </c>
      <c r="D106" s="4">
        <f>SUM(D102:D105)</f>
        <v>0</v>
      </c>
      <c r="E106" s="3">
        <f>6*B106</f>
        <v>0</v>
      </c>
    </row>
    <row r="108" spans="1:11" ht="31.5" customHeight="1" x14ac:dyDescent="0.2">
      <c r="A108" s="34" t="s">
        <v>22</v>
      </c>
      <c r="B108" s="34"/>
      <c r="C108" s="34"/>
      <c r="D108" s="34"/>
      <c r="E108" s="34"/>
      <c r="F108" s="34"/>
      <c r="G108" s="34"/>
    </row>
    <row r="109" spans="1:11" ht="12.75" customHeight="1" x14ac:dyDescent="0.2">
      <c r="A109" s="2" t="s">
        <v>41</v>
      </c>
      <c r="B109" s="2" t="s">
        <v>40</v>
      </c>
      <c r="C109" s="2" t="s">
        <v>3</v>
      </c>
      <c r="D109" s="2" t="s">
        <v>38</v>
      </c>
      <c r="H109" s="31"/>
      <c r="I109" s="31"/>
      <c r="J109" s="31"/>
    </row>
    <row r="110" spans="1:11" ht="12.75" customHeight="1" x14ac:dyDescent="0.2">
      <c r="A110" s="4" t="s">
        <v>34</v>
      </c>
      <c r="B110" s="8"/>
      <c r="C110" s="9">
        <f>IF(B110&gt;0,B110/B$114,0)</f>
        <v>0</v>
      </c>
      <c r="D110" s="4">
        <f>6*B110</f>
        <v>0</v>
      </c>
      <c r="E110" s="4"/>
    </row>
    <row r="111" spans="1:11" ht="12.75" customHeight="1" x14ac:dyDescent="0.2">
      <c r="A111" s="4" t="s">
        <v>35</v>
      </c>
      <c r="B111" s="8"/>
      <c r="C111" s="9">
        <f t="shared" ref="C111:C113" si="13">IF(B111&gt;0,B111/B$114,0)</f>
        <v>0</v>
      </c>
      <c r="D111" s="4">
        <f>4*B111</f>
        <v>0</v>
      </c>
      <c r="E111" s="4"/>
    </row>
    <row r="112" spans="1:11" ht="9.9499999999999993" customHeight="1" x14ac:dyDescent="0.2">
      <c r="A112" s="4" t="s">
        <v>36</v>
      </c>
      <c r="B112" s="8"/>
      <c r="C112" s="9">
        <f t="shared" si="13"/>
        <v>0</v>
      </c>
      <c r="D112" s="4">
        <f>2*B112</f>
        <v>0</v>
      </c>
      <c r="E112" s="4"/>
      <c r="G112" s="13"/>
    </row>
    <row r="113" spans="1:11" ht="12.75" customHeight="1" x14ac:dyDescent="0.2">
      <c r="A113" s="4" t="s">
        <v>37</v>
      </c>
      <c r="B113" s="8"/>
      <c r="C113" s="9">
        <f t="shared" si="13"/>
        <v>0</v>
      </c>
      <c r="D113" s="4">
        <f>0*B113</f>
        <v>0</v>
      </c>
      <c r="E113" s="4"/>
      <c r="H113" s="13"/>
      <c r="I113" s="13"/>
      <c r="J113" s="13"/>
      <c r="K113" s="13"/>
    </row>
    <row r="114" spans="1:11" ht="12.75" customHeight="1" x14ac:dyDescent="0.2">
      <c r="A114" s="5" t="s">
        <v>0</v>
      </c>
      <c r="B114" s="8">
        <f>B110+B111+B112+B113</f>
        <v>0</v>
      </c>
      <c r="C114" s="9">
        <f>IF(B114&gt;0,B114/B$114,0)</f>
        <v>0</v>
      </c>
      <c r="D114" s="4">
        <f>SUM(D110:D113)</f>
        <v>0</v>
      </c>
      <c r="E114" s="3">
        <f>6*B114</f>
        <v>0</v>
      </c>
    </row>
    <row r="116" spans="1:11" ht="12.75" customHeight="1" x14ac:dyDescent="0.2">
      <c r="A116" s="18" t="s">
        <v>23</v>
      </c>
      <c r="B116" s="18"/>
      <c r="C116" s="18"/>
      <c r="D116" s="18"/>
      <c r="E116" s="18"/>
      <c r="F116" s="18"/>
      <c r="G116" s="14"/>
    </row>
    <row r="117" spans="1:11" ht="12.75" customHeight="1" x14ac:dyDescent="0.2">
      <c r="A117" s="2" t="s">
        <v>41</v>
      </c>
      <c r="B117" s="2" t="s">
        <v>40</v>
      </c>
      <c r="C117" s="2" t="s">
        <v>3</v>
      </c>
      <c r="D117" s="2" t="s">
        <v>38</v>
      </c>
    </row>
    <row r="118" spans="1:11" ht="12.75" customHeight="1" x14ac:dyDescent="0.2">
      <c r="A118" s="4" t="s">
        <v>34</v>
      </c>
      <c r="B118" s="8"/>
      <c r="C118" s="9">
        <f>IF(B118&gt;0,B118/B$122,0)</f>
        <v>0</v>
      </c>
      <c r="D118" s="4">
        <f>6*B118</f>
        <v>0</v>
      </c>
      <c r="E118" s="4"/>
    </row>
    <row r="119" spans="1:11" ht="12.75" customHeight="1" x14ac:dyDescent="0.2">
      <c r="A119" s="4" t="s">
        <v>35</v>
      </c>
      <c r="B119" s="8"/>
      <c r="C119" s="9">
        <f t="shared" ref="C119:C122" si="14">IF(B119&gt;0,B119/B$122,0)</f>
        <v>0</v>
      </c>
      <c r="D119" s="4">
        <f>4*B119</f>
        <v>0</v>
      </c>
      <c r="E119" s="4"/>
    </row>
    <row r="120" spans="1:11" ht="9.9499999999999993" customHeight="1" x14ac:dyDescent="0.2">
      <c r="A120" s="4" t="s">
        <v>36</v>
      </c>
      <c r="B120" s="8"/>
      <c r="C120" s="9">
        <f t="shared" si="14"/>
        <v>0</v>
      </c>
      <c r="D120" s="4">
        <f>2*B120</f>
        <v>0</v>
      </c>
      <c r="E120" s="4"/>
      <c r="G120" s="13"/>
    </row>
    <row r="121" spans="1:11" ht="12.75" customHeight="1" x14ac:dyDescent="0.2">
      <c r="A121" s="4" t="s">
        <v>37</v>
      </c>
      <c r="B121" s="8"/>
      <c r="C121" s="9">
        <f t="shared" si="14"/>
        <v>0</v>
      </c>
      <c r="D121" s="4">
        <f>0*B121</f>
        <v>0</v>
      </c>
      <c r="E121" s="4"/>
      <c r="H121" s="13"/>
      <c r="I121" s="13"/>
      <c r="J121" s="13"/>
      <c r="K121" s="13"/>
    </row>
    <row r="122" spans="1:11" ht="12.75" customHeight="1" x14ac:dyDescent="0.2">
      <c r="A122" s="5" t="s">
        <v>0</v>
      </c>
      <c r="B122" s="8">
        <f>B118+B119+B120+B121</f>
        <v>0</v>
      </c>
      <c r="C122" s="9">
        <f t="shared" si="14"/>
        <v>0</v>
      </c>
      <c r="D122" s="4">
        <f>SUM(D118:D121)</f>
        <v>0</v>
      </c>
      <c r="E122" s="3">
        <f>6*B122</f>
        <v>0</v>
      </c>
    </row>
    <row r="124" spans="1:11" ht="12.75" customHeight="1" x14ac:dyDescent="0.2">
      <c r="A124" s="18" t="s">
        <v>24</v>
      </c>
      <c r="B124" s="18"/>
      <c r="C124" s="18"/>
      <c r="D124" s="18"/>
      <c r="E124" s="18"/>
      <c r="F124" s="18"/>
      <c r="G124" s="14"/>
    </row>
    <row r="125" spans="1:11" ht="12.75" customHeight="1" x14ac:dyDescent="0.2">
      <c r="A125" s="2" t="s">
        <v>41</v>
      </c>
      <c r="B125" s="2" t="s">
        <v>40</v>
      </c>
      <c r="C125" s="2" t="s">
        <v>3</v>
      </c>
      <c r="D125" s="2" t="s">
        <v>38</v>
      </c>
    </row>
    <row r="126" spans="1:11" ht="12.75" customHeight="1" x14ac:dyDescent="0.2">
      <c r="A126" s="4" t="s">
        <v>34</v>
      </c>
      <c r="B126" s="8"/>
      <c r="C126" s="9">
        <f>IF(B126&gt;0,B126/B$130,0)</f>
        <v>0</v>
      </c>
      <c r="D126" s="4">
        <f>6*B126</f>
        <v>0</v>
      </c>
      <c r="E126" s="4"/>
    </row>
    <row r="127" spans="1:11" ht="12.75" customHeight="1" x14ac:dyDescent="0.2">
      <c r="A127" s="4" t="s">
        <v>35</v>
      </c>
      <c r="B127" s="8"/>
      <c r="C127" s="9">
        <f t="shared" ref="C127:C130" si="15">IF(B127&gt;0,B127/B$130,0)</f>
        <v>0</v>
      </c>
      <c r="D127" s="4">
        <f>4*B127</f>
        <v>0</v>
      </c>
      <c r="E127" s="4"/>
    </row>
    <row r="128" spans="1:11" ht="9.9499999999999993" customHeight="1" x14ac:dyDescent="0.2">
      <c r="A128" s="4" t="s">
        <v>36</v>
      </c>
      <c r="B128" s="8"/>
      <c r="C128" s="9">
        <f t="shared" si="15"/>
        <v>0</v>
      </c>
      <c r="D128" s="4">
        <f>2*B128</f>
        <v>0</v>
      </c>
      <c r="E128" s="4"/>
      <c r="G128" s="13"/>
    </row>
    <row r="129" spans="1:11" ht="12.75" customHeight="1" x14ac:dyDescent="0.2">
      <c r="A129" s="4" t="s">
        <v>37</v>
      </c>
      <c r="B129" s="8"/>
      <c r="C129" s="9">
        <f t="shared" si="15"/>
        <v>0</v>
      </c>
      <c r="D129" s="4">
        <f>0*B129</f>
        <v>0</v>
      </c>
      <c r="E129" s="4"/>
      <c r="H129" s="13"/>
      <c r="I129" s="13"/>
      <c r="J129" s="13"/>
      <c r="K129" s="13"/>
    </row>
    <row r="130" spans="1:11" ht="12.75" customHeight="1" x14ac:dyDescent="0.2">
      <c r="A130" s="5" t="s">
        <v>0</v>
      </c>
      <c r="B130" s="8">
        <f>B126+B127+B128+B129</f>
        <v>0</v>
      </c>
      <c r="C130" s="9">
        <f t="shared" si="15"/>
        <v>0</v>
      </c>
      <c r="D130" s="4">
        <f>SUM(D126:D129)</f>
        <v>0</v>
      </c>
      <c r="E130" s="3">
        <f>6*B130</f>
        <v>0</v>
      </c>
    </row>
    <row r="132" spans="1:11" ht="12.75" customHeight="1" x14ac:dyDescent="0.2">
      <c r="A132" s="20" t="s">
        <v>25</v>
      </c>
      <c r="B132" s="20"/>
      <c r="C132" s="20"/>
      <c r="D132" s="20"/>
      <c r="E132" s="20"/>
      <c r="F132" s="20"/>
      <c r="G132" s="14"/>
    </row>
    <row r="133" spans="1:11" ht="12.75" customHeight="1" x14ac:dyDescent="0.2">
      <c r="A133" s="2" t="s">
        <v>1</v>
      </c>
      <c r="B133" s="2" t="s">
        <v>6</v>
      </c>
      <c r="C133" s="2" t="s">
        <v>3</v>
      </c>
    </row>
    <row r="134" spans="1:11" ht="12.75" customHeight="1" x14ac:dyDescent="0.2">
      <c r="A134" s="4" t="s">
        <v>34</v>
      </c>
      <c r="B134" s="8"/>
      <c r="C134" s="9">
        <f>IF(B134&gt;0,B134/B$138,0)</f>
        <v>0</v>
      </c>
      <c r="D134" s="4">
        <f>6*B134</f>
        <v>0</v>
      </c>
      <c r="E134" s="4"/>
    </row>
    <row r="135" spans="1:11" ht="12.75" customHeight="1" x14ac:dyDescent="0.2">
      <c r="A135" s="4" t="s">
        <v>35</v>
      </c>
      <c r="B135" s="8"/>
      <c r="C135" s="9">
        <f t="shared" ref="C135:C138" si="16">IF(B135&gt;0,B135/B$138,0)</f>
        <v>0</v>
      </c>
      <c r="D135" s="4">
        <f>4*B135</f>
        <v>0</v>
      </c>
      <c r="E135" s="4"/>
    </row>
    <row r="136" spans="1:11" ht="9.9499999999999993" customHeight="1" x14ac:dyDescent="0.2">
      <c r="A136" s="4" t="s">
        <v>36</v>
      </c>
      <c r="B136" s="8"/>
      <c r="C136" s="9">
        <f t="shared" si="16"/>
        <v>0</v>
      </c>
      <c r="D136" s="4">
        <f>2*B136</f>
        <v>0</v>
      </c>
      <c r="E136" s="4"/>
      <c r="G136" s="10"/>
    </row>
    <row r="137" spans="1:11" ht="12.75" customHeight="1" x14ac:dyDescent="0.2">
      <c r="A137" s="4" t="s">
        <v>37</v>
      </c>
      <c r="B137" s="8"/>
      <c r="C137" s="9">
        <f t="shared" si="16"/>
        <v>0</v>
      </c>
      <c r="D137" s="4">
        <f>0*B137</f>
        <v>0</v>
      </c>
      <c r="E137" s="4"/>
      <c r="H137" s="10"/>
      <c r="I137" s="10"/>
      <c r="J137" s="10"/>
      <c r="K137" s="10"/>
    </row>
    <row r="138" spans="1:11" ht="12.75" customHeight="1" x14ac:dyDescent="0.2">
      <c r="A138" s="5" t="s">
        <v>0</v>
      </c>
      <c r="B138" s="8">
        <f>B134+B135+B136+B137</f>
        <v>0</v>
      </c>
      <c r="C138" s="9">
        <f t="shared" si="16"/>
        <v>0</v>
      </c>
      <c r="D138" s="4">
        <f>SUM(D134:D137)</f>
        <v>0</v>
      </c>
      <c r="E138" s="3">
        <f>6*B138</f>
        <v>0</v>
      </c>
    </row>
    <row r="140" spans="1:11" ht="12.75" customHeight="1" x14ac:dyDescent="0.2">
      <c r="A140" s="27" t="s">
        <v>26</v>
      </c>
      <c r="B140" s="27"/>
      <c r="C140" s="27"/>
      <c r="D140" s="27"/>
      <c r="E140" s="27"/>
      <c r="F140" s="27"/>
      <c r="G140" s="17"/>
    </row>
    <row r="141" spans="1:11" ht="12.75" customHeight="1" x14ac:dyDescent="0.2">
      <c r="A141" s="2" t="s">
        <v>41</v>
      </c>
      <c r="B141" s="2" t="s">
        <v>40</v>
      </c>
      <c r="C141" s="2" t="s">
        <v>3</v>
      </c>
      <c r="D141" s="2" t="s">
        <v>38</v>
      </c>
    </row>
    <row r="142" spans="1:11" ht="12.75" customHeight="1" x14ac:dyDescent="0.2">
      <c r="A142" s="4" t="s">
        <v>34</v>
      </c>
      <c r="B142" s="8"/>
      <c r="C142" s="9">
        <f>IF(B142&gt;0,B142/B$146,0)</f>
        <v>0</v>
      </c>
      <c r="D142" s="4">
        <f>6*B142</f>
        <v>0</v>
      </c>
      <c r="E142" s="4"/>
    </row>
    <row r="143" spans="1:11" ht="12.75" customHeight="1" x14ac:dyDescent="0.2">
      <c r="A143" s="4" t="s">
        <v>35</v>
      </c>
      <c r="B143" s="8"/>
      <c r="C143" s="9">
        <f t="shared" ref="C143:C145" si="17">IF(B143&gt;0,B143/B$146,0)</f>
        <v>0</v>
      </c>
      <c r="D143" s="4">
        <f>4*B143</f>
        <v>0</v>
      </c>
      <c r="E143" s="4"/>
    </row>
    <row r="144" spans="1:11" ht="9.9499999999999993" customHeight="1" x14ac:dyDescent="0.2">
      <c r="A144" s="4" t="s">
        <v>36</v>
      </c>
      <c r="B144" s="8"/>
      <c r="C144" s="9">
        <f t="shared" si="17"/>
        <v>0</v>
      </c>
      <c r="D144" s="4">
        <f>2*B144</f>
        <v>0</v>
      </c>
      <c r="E144" s="4"/>
      <c r="G144" s="12"/>
    </row>
    <row r="145" spans="1:11" ht="12.75" customHeight="1" x14ac:dyDescent="0.2">
      <c r="A145" s="4" t="s">
        <v>37</v>
      </c>
      <c r="B145" s="8"/>
      <c r="C145" s="9">
        <f t="shared" si="17"/>
        <v>0</v>
      </c>
      <c r="D145" s="4">
        <f>0*B145</f>
        <v>0</v>
      </c>
      <c r="E145" s="4"/>
      <c r="H145" s="12"/>
      <c r="I145" s="12"/>
      <c r="J145" s="12"/>
      <c r="K145" s="12"/>
    </row>
    <row r="146" spans="1:11" ht="12.75" customHeight="1" x14ac:dyDescent="0.2">
      <c r="A146" s="5" t="s">
        <v>0</v>
      </c>
      <c r="B146" s="8">
        <f>B142+B143+B144+B145</f>
        <v>0</v>
      </c>
      <c r="C146" s="9">
        <f>IF(B146&gt;0,B146/B$146,0)</f>
        <v>0</v>
      </c>
      <c r="D146" s="4">
        <f>SUM(D142:D145)</f>
        <v>0</v>
      </c>
      <c r="E146" s="3">
        <f>6*B146</f>
        <v>0</v>
      </c>
    </row>
    <row r="148" spans="1:11" ht="30" customHeight="1" x14ac:dyDescent="0.2">
      <c r="A148" s="34" t="s">
        <v>27</v>
      </c>
      <c r="B148" s="34"/>
      <c r="C148" s="34"/>
      <c r="D148" s="34"/>
      <c r="E148" s="34"/>
      <c r="F148" s="34"/>
      <c r="G148" s="34"/>
    </row>
    <row r="149" spans="1:11" ht="12.75" customHeight="1" x14ac:dyDescent="0.2">
      <c r="A149" s="2" t="s">
        <v>41</v>
      </c>
      <c r="B149" s="2" t="s">
        <v>40</v>
      </c>
      <c r="C149" s="2" t="s">
        <v>3</v>
      </c>
      <c r="D149" s="2" t="s">
        <v>38</v>
      </c>
    </row>
    <row r="150" spans="1:11" ht="12.75" customHeight="1" x14ac:dyDescent="0.2">
      <c r="A150" s="4" t="s">
        <v>34</v>
      </c>
      <c r="B150" s="8"/>
      <c r="C150" s="9">
        <f>IF(B150&gt;0,B150/B$154,0)</f>
        <v>0</v>
      </c>
      <c r="D150" s="4">
        <f>6*B150</f>
        <v>0</v>
      </c>
      <c r="E150" s="4"/>
    </row>
    <row r="151" spans="1:11" ht="12.75" customHeight="1" x14ac:dyDescent="0.2">
      <c r="A151" s="4" t="s">
        <v>35</v>
      </c>
      <c r="B151" s="8"/>
      <c r="C151" s="9">
        <f t="shared" ref="C151:C153" si="18">IF(B151&gt;0,B151/B$154,0)</f>
        <v>0</v>
      </c>
      <c r="D151" s="4">
        <f>4*B151</f>
        <v>0</v>
      </c>
      <c r="E151" s="4"/>
    </row>
    <row r="152" spans="1:11" ht="9.9499999999999993" customHeight="1" x14ac:dyDescent="0.2">
      <c r="A152" s="4" t="s">
        <v>36</v>
      </c>
      <c r="B152" s="8"/>
      <c r="C152" s="9">
        <f t="shared" si="18"/>
        <v>0</v>
      </c>
      <c r="D152" s="4">
        <f>2*B152</f>
        <v>0</v>
      </c>
      <c r="E152" s="4"/>
      <c r="G152" s="10"/>
    </row>
    <row r="153" spans="1:11" ht="12.75" customHeight="1" x14ac:dyDescent="0.2">
      <c r="A153" s="4" t="s">
        <v>37</v>
      </c>
      <c r="B153" s="8"/>
      <c r="C153" s="9">
        <f t="shared" si="18"/>
        <v>0</v>
      </c>
      <c r="D153" s="4">
        <f>0*B153</f>
        <v>0</v>
      </c>
      <c r="E153" s="4"/>
      <c r="H153" s="10"/>
      <c r="I153" s="10"/>
      <c r="J153" s="10"/>
      <c r="K153" s="10"/>
    </row>
    <row r="154" spans="1:11" ht="12.75" customHeight="1" x14ac:dyDescent="0.2">
      <c r="A154" s="5" t="s">
        <v>0</v>
      </c>
      <c r="B154" s="8">
        <f>B150+B151+B152+B153</f>
        <v>0</v>
      </c>
      <c r="C154" s="9">
        <f>IF(B154&gt;0,B154/B$154,0)</f>
        <v>0</v>
      </c>
      <c r="D154" s="4">
        <f>SUM(D150:D153)</f>
        <v>0</v>
      </c>
      <c r="E154" s="3">
        <f>6*B154</f>
        <v>0</v>
      </c>
    </row>
    <row r="156" spans="1:11" ht="12.75" customHeight="1" x14ac:dyDescent="0.2">
      <c r="A156" s="27" t="s">
        <v>28</v>
      </c>
      <c r="B156" s="27"/>
      <c r="C156" s="27"/>
      <c r="D156" s="27"/>
      <c r="E156" s="27"/>
      <c r="F156" s="27"/>
      <c r="G156" s="17"/>
    </row>
    <row r="157" spans="1:11" ht="12.75" customHeight="1" x14ac:dyDescent="0.2">
      <c r="A157" s="2" t="s">
        <v>41</v>
      </c>
      <c r="B157" s="2" t="s">
        <v>40</v>
      </c>
      <c r="C157" s="2" t="s">
        <v>3</v>
      </c>
      <c r="D157" s="2" t="s">
        <v>38</v>
      </c>
    </row>
    <row r="158" spans="1:11" ht="12.75" customHeight="1" x14ac:dyDescent="0.2">
      <c r="A158" s="4" t="s">
        <v>34</v>
      </c>
      <c r="B158" s="8"/>
      <c r="C158" s="9">
        <f>IF(B158&gt;0,B158/B$18,0)</f>
        <v>0</v>
      </c>
      <c r="D158" s="4">
        <f>6*B158</f>
        <v>0</v>
      </c>
      <c r="E158" s="4"/>
    </row>
    <row r="159" spans="1:11" ht="12.75" customHeight="1" x14ac:dyDescent="0.2">
      <c r="A159" s="4" t="s">
        <v>35</v>
      </c>
      <c r="B159" s="8"/>
      <c r="C159" s="9">
        <f t="shared" ref="C159:C162" si="19">IF(B159&gt;0,B159/B$18,0)</f>
        <v>0</v>
      </c>
      <c r="D159" s="4">
        <f>4*B159</f>
        <v>0</v>
      </c>
      <c r="E159" s="4"/>
    </row>
    <row r="160" spans="1:11" ht="9.9499999999999993" customHeight="1" x14ac:dyDescent="0.2">
      <c r="A160" s="4" t="s">
        <v>36</v>
      </c>
      <c r="B160" s="8"/>
      <c r="C160" s="9">
        <f t="shared" si="19"/>
        <v>0</v>
      </c>
      <c r="D160" s="4">
        <f>2*B160</f>
        <v>0</v>
      </c>
      <c r="E160" s="4"/>
      <c r="G160" s="12"/>
    </row>
    <row r="161" spans="1:11" ht="12.75" customHeight="1" x14ac:dyDescent="0.2">
      <c r="A161" s="4" t="s">
        <v>37</v>
      </c>
      <c r="B161" s="8"/>
      <c r="C161" s="9">
        <f t="shared" si="19"/>
        <v>0</v>
      </c>
      <c r="D161" s="4">
        <f>0*B161</f>
        <v>0</v>
      </c>
      <c r="E161" s="4"/>
      <c r="H161" s="12"/>
      <c r="I161" s="12"/>
      <c r="J161" s="12"/>
      <c r="K161" s="12"/>
    </row>
    <row r="162" spans="1:11" ht="12.75" customHeight="1" x14ac:dyDescent="0.2">
      <c r="A162" s="5" t="s">
        <v>0</v>
      </c>
      <c r="B162" s="8">
        <f>B158+B159+B160+B161</f>
        <v>0</v>
      </c>
      <c r="C162" s="9">
        <f t="shared" si="19"/>
        <v>0</v>
      </c>
      <c r="D162" s="4">
        <f>SUM(D158:D161)</f>
        <v>0</v>
      </c>
      <c r="E162" s="3">
        <f>6*B162</f>
        <v>0</v>
      </c>
    </row>
    <row r="163" spans="1:11" ht="12.75" customHeight="1" x14ac:dyDescent="0.2">
      <c r="H163" s="31"/>
      <c r="I163" s="31"/>
    </row>
    <row r="164" spans="1:11" ht="12.75" customHeight="1" x14ac:dyDescent="0.2">
      <c r="A164" s="34" t="s">
        <v>29</v>
      </c>
      <c r="B164" s="34"/>
      <c r="C164" s="34"/>
      <c r="D164" s="34"/>
      <c r="E164" s="34"/>
      <c r="F164" s="34"/>
      <c r="G164" s="34"/>
      <c r="H164" s="31"/>
      <c r="I164" s="31"/>
    </row>
    <row r="165" spans="1:11" ht="12.75" customHeight="1" x14ac:dyDescent="0.2">
      <c r="A165" s="2" t="s">
        <v>1</v>
      </c>
      <c r="B165" s="2" t="s">
        <v>6</v>
      </c>
      <c r="C165" s="2" t="s">
        <v>3</v>
      </c>
      <c r="H165" s="31"/>
      <c r="I165" s="31"/>
    </row>
    <row r="166" spans="1:11" ht="12.75" customHeight="1" x14ac:dyDescent="0.2">
      <c r="A166" s="4" t="s">
        <v>34</v>
      </c>
      <c r="B166" s="8"/>
      <c r="C166" s="9">
        <f>IF(B166&gt;0,B166/B$170,0)</f>
        <v>0</v>
      </c>
      <c r="D166" s="4">
        <f>6*B166</f>
        <v>0</v>
      </c>
      <c r="E166" s="4"/>
      <c r="H166" s="31"/>
      <c r="I166" s="31"/>
    </row>
    <row r="167" spans="1:11" ht="12.75" customHeight="1" x14ac:dyDescent="0.2">
      <c r="A167" s="4" t="s">
        <v>35</v>
      </c>
      <c r="B167" s="8"/>
      <c r="C167" s="9">
        <f t="shared" ref="C167:C170" si="20">IF(B167&gt;0,B167/B$170,0)</f>
        <v>0</v>
      </c>
      <c r="D167" s="4">
        <f>4*B167</f>
        <v>0</v>
      </c>
      <c r="E167" s="4"/>
      <c r="H167" s="31"/>
      <c r="I167" s="31"/>
    </row>
    <row r="168" spans="1:11" ht="9.9499999999999993" customHeight="1" x14ac:dyDescent="0.2">
      <c r="A168" s="4" t="s">
        <v>36</v>
      </c>
      <c r="B168" s="8"/>
      <c r="C168" s="9">
        <f t="shared" si="20"/>
        <v>0</v>
      </c>
      <c r="D168" s="4">
        <f>2*B168</f>
        <v>0</v>
      </c>
      <c r="E168" s="4"/>
      <c r="G168" s="12"/>
      <c r="H168" s="31"/>
      <c r="I168" s="31"/>
    </row>
    <row r="169" spans="1:11" ht="12.75" customHeight="1" x14ac:dyDescent="0.2">
      <c r="A169" s="4" t="s">
        <v>37</v>
      </c>
      <c r="B169" s="8"/>
      <c r="C169" s="9">
        <f t="shared" si="20"/>
        <v>0</v>
      </c>
      <c r="D169" s="4">
        <f>0*B169</f>
        <v>0</v>
      </c>
      <c r="E169" s="4"/>
      <c r="H169" s="12"/>
      <c r="I169" s="12"/>
      <c r="J169" s="12"/>
      <c r="K169" s="12"/>
    </row>
    <row r="170" spans="1:11" ht="12.75" customHeight="1" x14ac:dyDescent="0.2">
      <c r="A170" s="5" t="s">
        <v>0</v>
      </c>
      <c r="B170" s="8">
        <f>B166+B167+B168+B169</f>
        <v>0</v>
      </c>
      <c r="C170" s="9">
        <f t="shared" si="20"/>
        <v>0</v>
      </c>
      <c r="D170" s="4">
        <f>SUM(D166:D169)</f>
        <v>0</v>
      </c>
      <c r="E170" s="3">
        <f>6*B170</f>
        <v>0</v>
      </c>
      <c r="H170" s="31"/>
      <c r="I170" s="31"/>
    </row>
    <row r="171" spans="1:11" ht="12.75" customHeight="1" x14ac:dyDescent="0.2">
      <c r="H171" s="31"/>
      <c r="I171" s="31"/>
    </row>
    <row r="172" spans="1:11" ht="12.75" customHeight="1" x14ac:dyDescent="0.2">
      <c r="A172" s="26" t="s">
        <v>30</v>
      </c>
      <c r="B172" s="26"/>
      <c r="C172" s="26"/>
      <c r="D172" s="26"/>
      <c r="E172" s="26"/>
      <c r="F172" s="26"/>
      <c r="G172" s="15"/>
      <c r="H172" s="31"/>
      <c r="I172" s="31"/>
    </row>
    <row r="173" spans="1:11" ht="12.75" customHeight="1" x14ac:dyDescent="0.2">
      <c r="A173" s="2" t="s">
        <v>41</v>
      </c>
      <c r="B173" s="2" t="s">
        <v>40</v>
      </c>
      <c r="C173" s="2" t="s">
        <v>3</v>
      </c>
      <c r="D173" s="2" t="s">
        <v>38</v>
      </c>
      <c r="H173" s="31"/>
      <c r="I173" s="31"/>
    </row>
    <row r="174" spans="1:11" ht="12.75" customHeight="1" x14ac:dyDescent="0.2">
      <c r="A174" s="4" t="s">
        <v>34</v>
      </c>
      <c r="B174" s="8"/>
      <c r="C174" s="9">
        <f>IF(B174&gt;0,B174/B$178,0)</f>
        <v>0</v>
      </c>
      <c r="D174" s="4">
        <f>6*B174</f>
        <v>0</v>
      </c>
      <c r="E174" s="4"/>
      <c r="H174" s="31"/>
      <c r="I174" s="31"/>
    </row>
    <row r="175" spans="1:11" ht="12.75" customHeight="1" x14ac:dyDescent="0.2">
      <c r="A175" s="4" t="s">
        <v>35</v>
      </c>
      <c r="B175" s="29"/>
      <c r="C175" s="9">
        <f t="shared" ref="C175:C178" si="21">IF(B175&gt;0,B175/B$178,0)</f>
        <v>0</v>
      </c>
      <c r="D175" s="4">
        <f>4*B175</f>
        <v>0</v>
      </c>
      <c r="E175" s="4"/>
      <c r="H175" s="31"/>
      <c r="I175" s="31"/>
    </row>
    <row r="176" spans="1:11" ht="9.9499999999999993" customHeight="1" x14ac:dyDescent="0.2">
      <c r="A176" s="4" t="s">
        <v>36</v>
      </c>
      <c r="B176" s="29"/>
      <c r="C176" s="9">
        <f t="shared" si="21"/>
        <v>0</v>
      </c>
      <c r="D176" s="4">
        <f>2*B176</f>
        <v>0</v>
      </c>
      <c r="E176" s="4"/>
      <c r="G176" s="13"/>
      <c r="H176" s="31"/>
      <c r="I176" s="31"/>
    </row>
    <row r="177" spans="1:11" ht="12.75" customHeight="1" x14ac:dyDescent="0.2">
      <c r="A177" s="4" t="s">
        <v>37</v>
      </c>
      <c r="B177" s="29"/>
      <c r="C177" s="9">
        <f t="shared" si="21"/>
        <v>0</v>
      </c>
      <c r="D177" s="4">
        <f>0*B177</f>
        <v>0</v>
      </c>
      <c r="E177" s="4"/>
      <c r="H177" s="13"/>
      <c r="I177" s="13"/>
      <c r="J177" s="13"/>
      <c r="K177" s="13"/>
    </row>
    <row r="178" spans="1:11" ht="12.75" customHeight="1" x14ac:dyDescent="0.2">
      <c r="A178" s="5" t="s">
        <v>0</v>
      </c>
      <c r="B178" s="8">
        <f>B174+B175+B176+B177</f>
        <v>0</v>
      </c>
      <c r="C178" s="9">
        <f t="shared" si="21"/>
        <v>0</v>
      </c>
      <c r="D178" s="4">
        <f>SUM(D174:D177)</f>
        <v>0</v>
      </c>
      <c r="E178" s="3">
        <f>6*B178</f>
        <v>0</v>
      </c>
      <c r="H178" s="31"/>
      <c r="I178" s="31"/>
    </row>
    <row r="179" spans="1:11" ht="12.75" customHeight="1" x14ac:dyDescent="0.2">
      <c r="H179" s="31"/>
      <c r="I179" s="31"/>
    </row>
    <row r="180" spans="1:11" ht="28.5" customHeight="1" x14ac:dyDescent="0.2">
      <c r="A180" s="35" t="s">
        <v>31</v>
      </c>
      <c r="B180" s="35"/>
      <c r="C180" s="35"/>
      <c r="D180" s="35"/>
      <c r="E180" s="35"/>
      <c r="F180" s="35"/>
      <c r="G180" s="35"/>
      <c r="H180" s="31"/>
      <c r="I180" s="31"/>
    </row>
    <row r="181" spans="1:11" ht="12.75" customHeight="1" x14ac:dyDescent="0.2">
      <c r="A181" s="2" t="s">
        <v>41</v>
      </c>
      <c r="B181" s="2" t="s">
        <v>40</v>
      </c>
      <c r="C181" s="2" t="s">
        <v>3</v>
      </c>
      <c r="D181" s="2" t="s">
        <v>38</v>
      </c>
      <c r="H181" s="31"/>
      <c r="I181" s="31"/>
    </row>
    <row r="182" spans="1:11" ht="12.75" customHeight="1" x14ac:dyDescent="0.2">
      <c r="A182" s="4" t="s">
        <v>34</v>
      </c>
      <c r="B182" s="8"/>
      <c r="C182" s="9">
        <f>IF(B182&gt;0,B182/B$186,0)</f>
        <v>0</v>
      </c>
      <c r="D182" s="4">
        <f>6*B182</f>
        <v>0</v>
      </c>
      <c r="E182" s="4"/>
      <c r="H182" s="31"/>
      <c r="I182" s="31"/>
    </row>
    <row r="183" spans="1:11" ht="12.75" customHeight="1" x14ac:dyDescent="0.2">
      <c r="A183" s="4" t="s">
        <v>35</v>
      </c>
      <c r="B183" s="8"/>
      <c r="C183" s="9">
        <f t="shared" ref="C183:C186" si="22">IF(B183&gt;0,B183/B$186,0)</f>
        <v>0</v>
      </c>
      <c r="D183" s="4">
        <f>4*B183</f>
        <v>0</v>
      </c>
      <c r="E183" s="4"/>
      <c r="H183" s="31"/>
      <c r="I183" s="31"/>
    </row>
    <row r="184" spans="1:11" ht="9.9499999999999993" customHeight="1" x14ac:dyDescent="0.2">
      <c r="A184" s="4" t="s">
        <v>36</v>
      </c>
      <c r="B184" s="8"/>
      <c r="C184" s="9">
        <f t="shared" si="22"/>
        <v>0</v>
      </c>
      <c r="D184" s="4">
        <f>2*B184</f>
        <v>0</v>
      </c>
      <c r="E184" s="4"/>
      <c r="G184" s="13"/>
      <c r="H184" s="31"/>
      <c r="I184" s="31"/>
    </row>
    <row r="185" spans="1:11" ht="12.75" customHeight="1" x14ac:dyDescent="0.2">
      <c r="A185" s="4" t="s">
        <v>37</v>
      </c>
      <c r="B185" s="8"/>
      <c r="C185" s="9">
        <f t="shared" si="22"/>
        <v>0</v>
      </c>
      <c r="D185" s="4">
        <f>0*B185</f>
        <v>0</v>
      </c>
      <c r="E185" s="4"/>
      <c r="H185" s="13"/>
      <c r="I185" s="13"/>
      <c r="J185" s="13"/>
      <c r="K185" s="13"/>
    </row>
    <row r="186" spans="1:11" ht="12.75" customHeight="1" x14ac:dyDescent="0.2">
      <c r="A186" s="5" t="s">
        <v>0</v>
      </c>
      <c r="B186" s="29">
        <f>B182+B183+B184+B185</f>
        <v>0</v>
      </c>
      <c r="C186" s="9">
        <f t="shared" si="22"/>
        <v>0</v>
      </c>
      <c r="D186" s="4">
        <f>SUM(D182:D185)</f>
        <v>0</v>
      </c>
      <c r="E186" s="3">
        <f>6*B186</f>
        <v>0</v>
      </c>
      <c r="H186" s="31"/>
      <c r="I186" s="31"/>
    </row>
    <row r="187" spans="1:11" ht="12.75" customHeight="1" x14ac:dyDescent="0.2">
      <c r="H187" s="31"/>
      <c r="I187" s="31"/>
    </row>
    <row r="188" spans="1:11" ht="12.75" customHeight="1" x14ac:dyDescent="0.2">
      <c r="A188" s="19" t="s">
        <v>32</v>
      </c>
      <c r="B188" s="14"/>
      <c r="C188" s="14"/>
      <c r="D188" s="14"/>
      <c r="E188" s="14"/>
      <c r="F188" s="14"/>
      <c r="G188" s="14"/>
      <c r="H188" s="31"/>
      <c r="I188" s="31"/>
    </row>
    <row r="189" spans="1:11" ht="12.75" customHeight="1" x14ac:dyDescent="0.2">
      <c r="A189" s="2" t="s">
        <v>41</v>
      </c>
      <c r="B189" s="2" t="s">
        <v>40</v>
      </c>
      <c r="C189" s="2" t="s">
        <v>3</v>
      </c>
      <c r="D189" s="2" t="s">
        <v>38</v>
      </c>
      <c r="H189" s="32"/>
      <c r="I189" s="31"/>
    </row>
    <row r="190" spans="1:11" ht="12.75" customHeight="1" x14ac:dyDescent="0.2">
      <c r="A190" s="4" t="s">
        <v>34</v>
      </c>
      <c r="B190" s="8"/>
      <c r="C190" s="9">
        <f>IF(B190&gt;0,B190/B$194,0)</f>
        <v>0</v>
      </c>
      <c r="D190" s="4">
        <f>6*B190</f>
        <v>0</v>
      </c>
      <c r="E190" s="4"/>
      <c r="H190" s="31"/>
      <c r="I190" s="31"/>
    </row>
    <row r="191" spans="1:11" ht="12.75" customHeight="1" x14ac:dyDescent="0.2">
      <c r="A191" s="4" t="s">
        <v>35</v>
      </c>
      <c r="B191" s="8"/>
      <c r="C191" s="9">
        <f t="shared" ref="C191:C194" si="23">IF(B191&gt;0,B191/B$194,0)</f>
        <v>0</v>
      </c>
      <c r="D191" s="4">
        <f>4*B191</f>
        <v>0</v>
      </c>
      <c r="E191" s="4"/>
      <c r="H191" s="31"/>
      <c r="I191" s="31"/>
    </row>
    <row r="192" spans="1:11" ht="12.75" customHeight="1" x14ac:dyDescent="0.2">
      <c r="A192" s="4" t="s">
        <v>36</v>
      </c>
      <c r="B192" s="8"/>
      <c r="C192" s="9">
        <f t="shared" si="23"/>
        <v>0</v>
      </c>
      <c r="D192" s="4">
        <f>2*B192</f>
        <v>0</v>
      </c>
      <c r="E192" s="4"/>
    </row>
    <row r="193" spans="1:5" ht="12.75" customHeight="1" x14ac:dyDescent="0.2">
      <c r="A193" s="4" t="s">
        <v>37</v>
      </c>
      <c r="B193" s="8"/>
      <c r="C193" s="9">
        <f t="shared" si="23"/>
        <v>0</v>
      </c>
      <c r="D193" s="4">
        <f>0*B193</f>
        <v>0</v>
      </c>
      <c r="E193" s="4"/>
    </row>
    <row r="194" spans="1:5" ht="12.75" customHeight="1" x14ac:dyDescent="0.2">
      <c r="A194" s="5" t="s">
        <v>0</v>
      </c>
      <c r="B194" s="29">
        <f>B190+B191+B192+B193</f>
        <v>0</v>
      </c>
      <c r="C194" s="9">
        <f t="shared" si="23"/>
        <v>0</v>
      </c>
      <c r="D194" s="4">
        <f>SUM(D190:D193)</f>
        <v>0</v>
      </c>
      <c r="E194" s="3">
        <f>6*B194</f>
        <v>0</v>
      </c>
    </row>
  </sheetData>
  <mergeCells count="7">
    <mergeCell ref="A164:G164"/>
    <mergeCell ref="A180:G180"/>
    <mergeCell ref="A2:F2"/>
    <mergeCell ref="A44:G44"/>
    <mergeCell ref="A52:G52"/>
    <mergeCell ref="A108:G108"/>
    <mergeCell ref="A148:G148"/>
  </mergeCells>
  <pageMargins left="0.75" right="0.75" top="1" bottom="1" header="0.5" footer="0.5"/>
  <pageSetup paperSize="9" orientation="portrait" r:id="rId1"/>
  <headerFooter alignWithMargins="0"/>
  <rowBreaks count="2" manualBreakCount="2">
    <brk id="50" max="16383" man="1"/>
    <brk id="154" max="16383" man="1"/>
  </rowBreaks>
  <ignoredErrors>
    <ignoredError sqref="K20:K2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workbookViewId="0">
      <selection activeCell="A5" sqref="A5"/>
    </sheetView>
  </sheetViews>
  <sheetFormatPr defaultRowHeight="12.75" customHeight="1" x14ac:dyDescent="0.2"/>
  <cols>
    <col min="1" max="1" width="42.85546875" customWidth="1"/>
  </cols>
  <sheetData>
    <row r="1" spans="1:6" ht="17.25" customHeight="1" x14ac:dyDescent="0.2">
      <c r="A1" s="39" t="s">
        <v>4</v>
      </c>
      <c r="B1" s="37"/>
      <c r="C1" s="37"/>
      <c r="D1" s="37"/>
      <c r="E1" s="37"/>
      <c r="F1" s="37"/>
    </row>
    <row r="2" spans="1:6" ht="12.75" customHeight="1" x14ac:dyDescent="0.2">
      <c r="A2" s="40" t="s">
        <v>2</v>
      </c>
      <c r="B2" s="37"/>
      <c r="C2" s="37"/>
      <c r="D2" s="37"/>
      <c r="E2" s="37"/>
      <c r="F2" s="37"/>
    </row>
    <row r="4" spans="1:6" ht="12.75" customHeight="1" x14ac:dyDescent="0.2">
      <c r="A4" s="2" t="s">
        <v>47</v>
      </c>
      <c r="B4" s="2" t="s">
        <v>46</v>
      </c>
      <c r="C4" s="2" t="s">
        <v>5</v>
      </c>
    </row>
  </sheetData>
  <mergeCells count="2">
    <mergeCell ref="A1:F1"/>
    <mergeCell ref="A2:F2"/>
  </mergeCells>
  <pageMargins left="0.75" right="0.75" top="1" bottom="1" header="0.5" footer="0.5"/>
  <pageSetup paperSize="9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customHeight="1" x14ac:dyDescent="0.2"/>
  <sheetData/>
  <pageMargins left="0.75" right="0.75" top="1" bottom="1" header="0.5" footer="0.5"/>
  <pageSetup paperSize="9" orientation="portrait" horizontalDpi="0" verticalDpi="0" copies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F2E3D044A1648AF3355CEEA9AFB95" ma:contentTypeVersion="15" ma:contentTypeDescription="Een nieuw document maken." ma:contentTypeScope="" ma:versionID="b282e60589b6591f02f257a0fc2eb999">
  <xsd:schema xmlns:xsd="http://www.w3.org/2001/XMLSchema" xmlns:xs="http://www.w3.org/2001/XMLSchema" xmlns:p="http://schemas.microsoft.com/office/2006/metadata/properties" xmlns:ns1="http://schemas.microsoft.com/sharepoint/v3" xmlns:ns3="78e5b77b-43a2-4328-880e-5125fc8e6fc4" xmlns:ns4="660b62d3-3e78-46ea-aaab-4a191ecc4cf4" targetNamespace="http://schemas.microsoft.com/office/2006/metadata/properties" ma:root="true" ma:fieldsID="defa03a4d3f1d9fd35d7f3c14e641905" ns1:_="" ns3:_="" ns4:_="">
    <xsd:import namespace="http://schemas.microsoft.com/sharepoint/v3"/>
    <xsd:import namespace="78e5b77b-43a2-4328-880e-5125fc8e6fc4"/>
    <xsd:import namespace="660b62d3-3e78-46ea-aaab-4a191ecc4cf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5b77b-43a2-4328-880e-5125fc8e6fc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b62d3-3e78-46ea-aaab-4a191ecc4c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64BBA-6840-48A2-B13A-BBDE82E56E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2075E9-F2B2-4DA0-A48F-C148478346DC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660b62d3-3e78-46ea-aaab-4a191ecc4cf4"/>
    <ds:schemaRef ds:uri="78e5b77b-43a2-4328-880e-5125fc8e6fc4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55E7677-2727-42C8-8BDA-40AC9B239D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8e5b77b-43a2-4328-880e-5125fc8e6fc4"/>
    <ds:schemaRef ds:uri="660b62d3-3e78-46ea-aaab-4a191ecc4c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Standard Report</vt:lpstr>
      <vt:lpstr>Average Report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Lindkvist</dc:creator>
  <cp:lastModifiedBy>Dianne Romijnders</cp:lastModifiedBy>
  <cp:lastPrinted>2019-10-28T07:51:46Z</cp:lastPrinted>
  <dcterms:created xsi:type="dcterms:W3CDTF">2019-01-10T16:34:18Z</dcterms:created>
  <dcterms:modified xsi:type="dcterms:W3CDTF">2019-10-29T12:39:26Z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0x0101003A0F2E3D044A1648AF3355CEEA9AFB95</vt:lpwstr>
  </property>
</Properties>
</file>